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itPoints" sheetId="1" r:id="rId4"/>
    <sheet state="visible" name="Damage" sheetId="2" r:id="rId5"/>
  </sheets>
  <definedNames>
    <definedName hidden="1" localSheetId="0" name="_xlnm._FilterDatabase">HitPoints!$A$1:$BD$995</definedName>
  </definedNames>
  <calcPr/>
</workbook>
</file>

<file path=xl/sharedStrings.xml><?xml version="1.0" encoding="utf-8"?>
<sst xmlns="http://schemas.openxmlformats.org/spreadsheetml/2006/main" count="245" uniqueCount="59">
  <si>
    <t>Level</t>
  </si>
  <si>
    <t>Multiplier</t>
  </si>
  <si>
    <t>Divisor</t>
  </si>
  <si>
    <t>HitPoints_Level</t>
  </si>
  <si>
    <t>HitPoints_Blaster</t>
  </si>
  <si>
    <t>MIN</t>
  </si>
  <si>
    <t>MAX</t>
  </si>
  <si>
    <t>HitPoints_Controller</t>
  </si>
  <si>
    <t>HitPoints_Defender</t>
  </si>
  <si>
    <t>HitPoints_Scrapper</t>
  </si>
  <si>
    <t>HitPoints_Tanker</t>
  </si>
  <si>
    <t>HitPoints_kheldian</t>
  </si>
  <si>
    <t>HitPoints_Brute</t>
  </si>
  <si>
    <t>HitPoints_Corruptor</t>
  </si>
  <si>
    <t>HitPoints_Dominator</t>
  </si>
  <si>
    <t>HitPoints_Stalker</t>
  </si>
  <si>
    <t>HitPoints_Mastermind</t>
  </si>
  <si>
    <t>HitPoints_Soldier</t>
  </si>
  <si>
    <t>Homecoming</t>
  </si>
  <si>
    <t>HitPoints_Sentinel</t>
  </si>
  <si>
    <t>Rebirth/COXG</t>
  </si>
  <si>
    <t>HitPoints_Guardian</t>
  </si>
  <si>
    <t>Paragon Studios - unimplemented</t>
  </si>
  <si>
    <t>HitPoints_Striker</t>
  </si>
  <si>
    <t>HitPoints_Primalist</t>
  </si>
  <si>
    <t>HitPoints_Devoured</t>
  </si>
  <si>
    <t>HitPoints_Clockwork</t>
  </si>
  <si>
    <t>Generic_Damage_Base</t>
  </si>
  <si>
    <t>Max Damage @50</t>
  </si>
  <si>
    <t>Melee_Damage</t>
  </si>
  <si>
    <t>Melee_TempDamage</t>
  </si>
  <si>
    <t>Ranged_Damage</t>
  </si>
  <si>
    <t>Ranged_TempDamage</t>
  </si>
  <si>
    <t>Unspecialized Level Effectiveness</t>
  </si>
  <si>
    <t>Blaster_Damage_Base</t>
  </si>
  <si>
    <t>MeleeMod =</t>
  </si>
  <si>
    <t>RangedMod=</t>
  </si>
  <si>
    <t>TempDMGMod=</t>
  </si>
  <si>
    <t>Controller_Damage_Base</t>
  </si>
  <si>
    <t>Defender_Damage_Base</t>
  </si>
  <si>
    <t>Scrapper_Damage_Base</t>
  </si>
  <si>
    <t>Tanker_Damage_Base</t>
  </si>
  <si>
    <t>Kheldian_Damage_Base_Human</t>
  </si>
  <si>
    <t>Kheldian_Damage_Base_Nova</t>
  </si>
  <si>
    <t>Kheldian_Damage_Base_Dwarf</t>
  </si>
  <si>
    <t>Brute_Damage_Base</t>
  </si>
  <si>
    <t>Corruptor_Damage_Base</t>
  </si>
  <si>
    <t>Dominator_Damage_Base</t>
  </si>
  <si>
    <t>Mastermind_Damage_Base</t>
  </si>
  <si>
    <t>Stalker_Damage_Base</t>
  </si>
  <si>
    <t>Soldier_Damage_Base</t>
  </si>
  <si>
    <t>Sentinel_Damage_Base</t>
  </si>
  <si>
    <t>Guardian_Damage_Base</t>
  </si>
  <si>
    <t>Striker_Damage_Base</t>
  </si>
  <si>
    <t>Primalist_Damage_Base_Human</t>
  </si>
  <si>
    <t>Primalist_Damage_Base_ShapeShift</t>
  </si>
  <si>
    <t>Rescued_Damage_Base</t>
  </si>
  <si>
    <t>Rescued_Damage_Base_Shapeshift</t>
  </si>
  <si>
    <t>Clockwork_Damage_Base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</si>
</sst>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,##0.000"/>
  </numFmts>
  <fonts count="15">
    <font>
      <sz val="10.0"/>
      <color rgb="FF000000"/>
      <name val="Arial"/>
    </font>
    <font>
      <color theme="1"/>
      <name val="Arial"/>
    </font>
    <font>
      <sz val="6.0"/>
      <color theme="1"/>
      <name val="Arial"/>
    </font>
    <font>
      <sz val="12.0"/>
      <color theme="1"/>
      <name val="Arial"/>
    </font>
    <font>
      <sz val="12.0"/>
      <color rgb="FFB7B7B7"/>
      <name val="Arial"/>
    </font>
    <font>
      <sz val="6.0"/>
      <color rgb="FFCCCCCC"/>
      <name val="Arial"/>
    </font>
    <font>
      <sz val="8.0"/>
      <color theme="1"/>
      <name val="Arial"/>
    </font>
    <font>
      <b/>
      <i/>
      <color rgb="FF00FFFF"/>
      <name val="Arial"/>
    </font>
    <font>
      <b/>
      <i/>
      <color rgb="FF00FF00"/>
      <name val="Arial"/>
    </font>
    <font>
      <b/>
      <i/>
      <sz val="6.0"/>
      <color rgb="FF00FF00"/>
      <name val="Arial"/>
    </font>
    <font>
      <b/>
      <i/>
      <color rgb="FFFF0000"/>
      <name val="Arial"/>
    </font>
    <font>
      <sz val="6.0"/>
      <color rgb="FFB7B7B7"/>
      <name val="Arial"/>
    </font>
    <font>
      <color rgb="FFB7B7B7"/>
      <name val="Arial"/>
    </font>
    <font>
      <i/>
      <sz val="8.0"/>
      <color theme="1"/>
      <name val="Arial"/>
    </font>
    <font>
      <b/>
      <i/>
      <sz val="6.0"/>
      <color rgb="FFB7B7B7"/>
      <name val="Arial"/>
    </font>
  </fonts>
  <fills count="12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F1C232"/>
        <bgColor rgb="FFF1C232"/>
      </patternFill>
    </fill>
    <fill>
      <patternFill patternType="solid">
        <fgColor rgb="FF6AA84F"/>
        <bgColor rgb="FF6AA84F"/>
      </patternFill>
    </fill>
    <fill>
      <patternFill patternType="solid">
        <fgColor rgb="FF00FF00"/>
        <bgColor rgb="FF00FF00"/>
      </patternFill>
    </fill>
    <fill>
      <patternFill patternType="solid">
        <fgColor rgb="FFB6D7A8"/>
        <bgColor rgb="FFB6D7A8"/>
      </patternFill>
    </fill>
    <fill>
      <patternFill patternType="solid">
        <fgColor rgb="FF000000"/>
        <bgColor rgb="FF000000"/>
      </patternFill>
    </fill>
    <fill>
      <patternFill patternType="solid">
        <fgColor rgb="FFA61C00"/>
        <bgColor rgb="FFA61C00"/>
      </patternFill>
    </fill>
    <fill>
      <patternFill patternType="solid">
        <fgColor rgb="FFE06666"/>
        <bgColor rgb="FFE06666"/>
      </patternFill>
    </fill>
  </fills>
  <borders count="1">
    <border/>
  </borders>
  <cellStyleXfs count="1">
    <xf borderId="0" fillId="0" fontId="0" numFmtId="0" applyAlignment="1" applyFont="1"/>
  </cellStyleXfs>
  <cellXfs count="50">
    <xf borderId="0" fillId="0" fontId="0" numFmtId="0" xfId="0" applyAlignment="1" applyFont="1">
      <alignment readingOrder="0" shrinkToFit="0" vertical="bottom" wrapText="0"/>
    </xf>
    <xf borderId="0" fillId="2" fontId="1" numFmtId="4" xfId="0" applyAlignment="1" applyFill="1" applyFont="1" applyNumberFormat="1">
      <alignment readingOrder="0"/>
    </xf>
    <xf borderId="0" fillId="3" fontId="2" numFmtId="4" xfId="0" applyAlignment="1" applyFill="1" applyFont="1" applyNumberFormat="1">
      <alignment readingOrder="0"/>
    </xf>
    <xf borderId="0" fillId="4" fontId="2" numFmtId="4" xfId="0" applyFill="1" applyFont="1" applyNumberFormat="1"/>
    <xf borderId="0" fillId="5" fontId="3" numFmtId="3" xfId="0" applyAlignment="1" applyFill="1" applyFont="1" applyNumberFormat="1">
      <alignment readingOrder="0"/>
    </xf>
    <xf borderId="0" fillId="5" fontId="4" numFmtId="3" xfId="0" applyAlignment="1" applyFont="1" applyNumberFormat="1">
      <alignment readingOrder="0"/>
    </xf>
    <xf borderId="0" fillId="5" fontId="3" numFmtId="3" xfId="0" applyFont="1" applyNumberFormat="1"/>
    <xf borderId="0" fillId="4" fontId="1" numFmtId="4" xfId="0" applyAlignment="1" applyFont="1" applyNumberFormat="1">
      <alignment readingOrder="0"/>
    </xf>
    <xf borderId="0" fillId="4" fontId="5" numFmtId="4" xfId="0" applyFont="1" applyNumberFormat="1"/>
    <xf borderId="0" fillId="4" fontId="2" numFmtId="4" xfId="0" applyAlignment="1" applyFont="1" applyNumberFormat="1">
      <alignment readingOrder="0"/>
    </xf>
    <xf borderId="0" fillId="6" fontId="1" numFmtId="4" xfId="0" applyAlignment="1" applyFill="1" applyFont="1" applyNumberFormat="1">
      <alignment readingOrder="0"/>
    </xf>
    <xf borderId="0" fillId="4" fontId="1" numFmtId="4" xfId="0" applyFont="1" applyNumberFormat="1"/>
    <xf borderId="0" fillId="7" fontId="2" numFmtId="4" xfId="0" applyFill="1" applyFont="1" applyNumberFormat="1"/>
    <xf borderId="0" fillId="7" fontId="5" numFmtId="4" xfId="0" applyFont="1" applyNumberFormat="1"/>
    <xf borderId="0" fillId="8" fontId="6" numFmtId="4" xfId="0" applyFill="1" applyFont="1" applyNumberFormat="1"/>
    <xf borderId="0" fillId="8" fontId="6" numFmtId="164" xfId="0" applyAlignment="1" applyFont="1" applyNumberFormat="1">
      <alignment horizontal="left" readingOrder="0"/>
    </xf>
    <xf borderId="0" fillId="4" fontId="2" numFmtId="164" xfId="0" applyFont="1" applyNumberFormat="1"/>
    <xf borderId="0" fillId="9" fontId="7" numFmtId="4" xfId="0" applyAlignment="1" applyFill="1" applyFont="1" applyNumberFormat="1">
      <alignment readingOrder="0"/>
    </xf>
    <xf borderId="0" fillId="9" fontId="2" numFmtId="4" xfId="0" applyFont="1" applyNumberFormat="1"/>
    <xf borderId="0" fillId="9" fontId="8" numFmtId="4" xfId="0" applyAlignment="1" applyFont="1" applyNumberFormat="1">
      <alignment readingOrder="0"/>
    </xf>
    <xf borderId="0" fillId="9" fontId="9" numFmtId="4" xfId="0" applyFont="1" applyNumberFormat="1"/>
    <xf borderId="0" fillId="9" fontId="10" numFmtId="4" xfId="0" applyAlignment="1" applyFont="1" applyNumberFormat="1">
      <alignment readingOrder="0"/>
    </xf>
    <xf borderId="0" fillId="9" fontId="1" numFmtId="4" xfId="0" applyAlignment="1" applyFont="1" applyNumberFormat="1">
      <alignment readingOrder="0"/>
    </xf>
    <xf borderId="0" fillId="9" fontId="6" numFmtId="4" xfId="0" applyFont="1" applyNumberFormat="1"/>
    <xf borderId="0" fillId="9" fontId="6" numFmtId="164" xfId="0" applyAlignment="1" applyFont="1" applyNumberFormat="1">
      <alignment horizontal="left" readingOrder="0"/>
    </xf>
    <xf borderId="0" fillId="4" fontId="11" numFmtId="4" xfId="0" applyFont="1" applyNumberFormat="1"/>
    <xf borderId="0" fillId="9" fontId="3" numFmtId="3" xfId="0" applyFont="1" applyNumberFormat="1"/>
    <xf borderId="0" fillId="0" fontId="12" numFmtId="0" xfId="0" applyFont="1"/>
    <xf borderId="0" fillId="9" fontId="1" numFmtId="0" xfId="0" applyFont="1"/>
    <xf borderId="0" fillId="7" fontId="11" numFmtId="4" xfId="0" applyFont="1" applyNumberFormat="1"/>
    <xf borderId="0" fillId="10" fontId="1" numFmtId="4" xfId="0" applyAlignment="1" applyFill="1" applyFont="1" applyNumberFormat="1">
      <alignment readingOrder="0"/>
    </xf>
    <xf borderId="0" fillId="0" fontId="1" numFmtId="4" xfId="0" applyAlignment="1" applyFont="1" applyNumberFormat="1">
      <alignment readingOrder="0"/>
    </xf>
    <xf borderId="0" fillId="0" fontId="12" numFmtId="4" xfId="0" applyAlignment="1" applyFont="1" applyNumberFormat="1">
      <alignment readingOrder="0"/>
    </xf>
    <xf borderId="0" fillId="9" fontId="1" numFmtId="4" xfId="0" applyFont="1" applyNumberFormat="1"/>
    <xf borderId="0" fillId="0" fontId="1" numFmtId="4" xfId="0" applyFont="1" applyNumberFormat="1"/>
    <xf borderId="0" fillId="11" fontId="1" numFmtId="4" xfId="0" applyAlignment="1" applyFill="1" applyFont="1" applyNumberFormat="1">
      <alignment readingOrder="0"/>
    </xf>
    <xf borderId="0" fillId="0" fontId="2" numFmtId="164" xfId="0" applyAlignment="1" applyFont="1" applyNumberFormat="1">
      <alignment readingOrder="0"/>
    </xf>
    <xf borderId="0" fillId="0" fontId="11" numFmtId="164" xfId="0" applyAlignment="1" applyFont="1" applyNumberFormat="1">
      <alignment readingOrder="0"/>
    </xf>
    <xf borderId="0" fillId="3" fontId="13" numFmtId="4" xfId="0" applyAlignment="1" applyFont="1" applyNumberFormat="1">
      <alignment readingOrder="0"/>
    </xf>
    <xf borderId="0" fillId="3" fontId="11" numFmtId="4" xfId="0" applyAlignment="1" applyFont="1" applyNumberFormat="1">
      <alignment readingOrder="0"/>
    </xf>
    <xf borderId="0" fillId="3" fontId="1" numFmtId="4" xfId="0" applyFont="1" applyNumberFormat="1"/>
    <xf borderId="0" fillId="11" fontId="1" numFmtId="4" xfId="0" applyAlignment="1" applyFont="1" applyNumberFormat="1">
      <alignment horizontal="right" readingOrder="0"/>
    </xf>
    <xf borderId="0" fillId="11" fontId="1" numFmtId="4" xfId="0" applyAlignment="1" applyFont="1" applyNumberFormat="1">
      <alignment horizontal="left" readingOrder="0"/>
    </xf>
    <xf borderId="0" fillId="11" fontId="1" numFmtId="164" xfId="0" applyAlignment="1" applyFont="1" applyNumberFormat="1">
      <alignment horizontal="left" readingOrder="0"/>
    </xf>
    <xf borderId="0" fillId="0" fontId="12" numFmtId="4" xfId="0" applyFont="1" applyNumberFormat="1"/>
    <xf borderId="0" fillId="0" fontId="2" numFmtId="4" xfId="0" applyFont="1" applyNumberFormat="1"/>
    <xf borderId="0" fillId="0" fontId="11" numFmtId="4" xfId="0" applyFont="1" applyNumberFormat="1"/>
    <xf borderId="0" fillId="9" fontId="11" numFmtId="4" xfId="0" applyFont="1" applyNumberFormat="1"/>
    <xf borderId="0" fillId="9" fontId="14" numFmtId="4" xfId="0" applyFont="1" applyNumberFormat="1"/>
    <xf borderId="0" fillId="9" fontId="6" numFmtId="4" xfId="0" applyAlignment="1" applyFont="1" applyNumberFormat="1">
      <alignment horizontal="left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</sheetPr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51" width="7.14"/>
  </cols>
  <sheetData>
    <row r="1">
      <c r="A1" s="1" t="s">
        <v>0</v>
      </c>
      <c r="B1" s="2">
        <v>0.2</v>
      </c>
      <c r="C1" s="2">
        <f>B1+0.01</f>
        <v>0.21</v>
      </c>
      <c r="D1" s="2">
        <f t="shared" ref="D1:F1" si="1">C1+0.02</f>
        <v>0.23</v>
      </c>
      <c r="E1" s="2">
        <f t="shared" si="1"/>
        <v>0.25</v>
      </c>
      <c r="F1" s="2">
        <f t="shared" si="1"/>
        <v>0.27</v>
      </c>
      <c r="G1" s="2">
        <f>F1+0.03</f>
        <v>0.3</v>
      </c>
      <c r="H1" s="3">
        <f t="shared" ref="H1:BC1" si="2">Min(1,G1+0.05)</f>
        <v>0.35</v>
      </c>
      <c r="I1" s="3">
        <f t="shared" si="2"/>
        <v>0.4</v>
      </c>
      <c r="J1" s="3">
        <f t="shared" si="2"/>
        <v>0.45</v>
      </c>
      <c r="K1" s="3">
        <f t="shared" si="2"/>
        <v>0.5</v>
      </c>
      <c r="L1" s="3">
        <f t="shared" si="2"/>
        <v>0.55</v>
      </c>
      <c r="M1" s="3">
        <f t="shared" si="2"/>
        <v>0.6</v>
      </c>
      <c r="N1" s="3">
        <f t="shared" si="2"/>
        <v>0.65</v>
      </c>
      <c r="O1" s="3">
        <f t="shared" si="2"/>
        <v>0.7</v>
      </c>
      <c r="P1" s="3">
        <f t="shared" si="2"/>
        <v>0.75</v>
      </c>
      <c r="Q1" s="3">
        <f t="shared" si="2"/>
        <v>0.8</v>
      </c>
      <c r="R1" s="3">
        <f t="shared" si="2"/>
        <v>0.85</v>
      </c>
      <c r="S1" s="3">
        <f t="shared" si="2"/>
        <v>0.9</v>
      </c>
      <c r="T1" s="3">
        <f t="shared" si="2"/>
        <v>0.95</v>
      </c>
      <c r="U1" s="3">
        <f t="shared" si="2"/>
        <v>1</v>
      </c>
      <c r="V1" s="3">
        <f t="shared" si="2"/>
        <v>1</v>
      </c>
      <c r="W1" s="3">
        <f t="shared" si="2"/>
        <v>1</v>
      </c>
      <c r="X1" s="3">
        <f t="shared" si="2"/>
        <v>1</v>
      </c>
      <c r="Y1" s="3">
        <f t="shared" si="2"/>
        <v>1</v>
      </c>
      <c r="Z1" s="3">
        <f t="shared" si="2"/>
        <v>1</v>
      </c>
      <c r="AA1" s="3">
        <f t="shared" si="2"/>
        <v>1</v>
      </c>
      <c r="AB1" s="3">
        <f t="shared" si="2"/>
        <v>1</v>
      </c>
      <c r="AC1" s="3">
        <f t="shared" si="2"/>
        <v>1</v>
      </c>
      <c r="AD1" s="3">
        <f t="shared" si="2"/>
        <v>1</v>
      </c>
      <c r="AE1" s="3">
        <f t="shared" si="2"/>
        <v>1</v>
      </c>
      <c r="AF1" s="3">
        <f t="shared" si="2"/>
        <v>1</v>
      </c>
      <c r="AG1" s="3">
        <f t="shared" si="2"/>
        <v>1</v>
      </c>
      <c r="AH1" s="3">
        <f t="shared" si="2"/>
        <v>1</v>
      </c>
      <c r="AI1" s="3">
        <f t="shared" si="2"/>
        <v>1</v>
      </c>
      <c r="AJ1" s="3">
        <f t="shared" si="2"/>
        <v>1</v>
      </c>
      <c r="AK1" s="3">
        <f t="shared" si="2"/>
        <v>1</v>
      </c>
      <c r="AL1" s="3">
        <f t="shared" si="2"/>
        <v>1</v>
      </c>
      <c r="AM1" s="3">
        <f t="shared" si="2"/>
        <v>1</v>
      </c>
      <c r="AN1" s="3">
        <f t="shared" si="2"/>
        <v>1</v>
      </c>
      <c r="AO1" s="3">
        <f t="shared" si="2"/>
        <v>1</v>
      </c>
      <c r="AP1" s="3">
        <f t="shared" si="2"/>
        <v>1</v>
      </c>
      <c r="AQ1" s="3">
        <f t="shared" si="2"/>
        <v>1</v>
      </c>
      <c r="AR1" s="3">
        <f t="shared" si="2"/>
        <v>1</v>
      </c>
      <c r="AS1" s="3">
        <f t="shared" si="2"/>
        <v>1</v>
      </c>
      <c r="AT1" s="3">
        <f t="shared" si="2"/>
        <v>1</v>
      </c>
      <c r="AU1" s="3">
        <f t="shared" si="2"/>
        <v>1</v>
      </c>
      <c r="AV1" s="3">
        <f t="shared" si="2"/>
        <v>1</v>
      </c>
      <c r="AW1" s="3">
        <f t="shared" si="2"/>
        <v>1</v>
      </c>
      <c r="AX1" s="3">
        <f t="shared" si="2"/>
        <v>1</v>
      </c>
      <c r="AY1" s="3">
        <f t="shared" si="2"/>
        <v>1</v>
      </c>
      <c r="AZ1" s="3">
        <f t="shared" si="2"/>
        <v>1</v>
      </c>
      <c r="BA1" s="3">
        <f t="shared" si="2"/>
        <v>1</v>
      </c>
      <c r="BB1" s="3">
        <f t="shared" si="2"/>
        <v>1</v>
      </c>
      <c r="BC1" s="3">
        <f t="shared" si="2"/>
        <v>1</v>
      </c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</row>
    <row r="2">
      <c r="A2" s="4">
        <v>0.0</v>
      </c>
      <c r="B2" s="4">
        <v>1.0</v>
      </c>
      <c r="C2" s="4">
        <v>2.0</v>
      </c>
      <c r="D2" s="4">
        <v>3.0</v>
      </c>
      <c r="E2" s="4">
        <v>4.0</v>
      </c>
      <c r="F2" s="4">
        <v>5.0</v>
      </c>
      <c r="G2" s="4">
        <v>6.0</v>
      </c>
      <c r="H2" s="4">
        <v>7.0</v>
      </c>
      <c r="I2" s="4">
        <v>8.0</v>
      </c>
      <c r="J2" s="4">
        <v>9.0</v>
      </c>
      <c r="K2" s="4">
        <v>10.0</v>
      </c>
      <c r="L2" s="4">
        <v>11.0</v>
      </c>
      <c r="M2" s="4">
        <v>12.0</v>
      </c>
      <c r="N2" s="4">
        <v>13.0</v>
      </c>
      <c r="O2" s="4">
        <v>14.0</v>
      </c>
      <c r="P2" s="4">
        <v>15.0</v>
      </c>
      <c r="Q2" s="4">
        <v>16.0</v>
      </c>
      <c r="R2" s="4">
        <v>17.0</v>
      </c>
      <c r="S2" s="4">
        <v>18.0</v>
      </c>
      <c r="T2" s="4">
        <v>19.0</v>
      </c>
      <c r="U2" s="4">
        <v>20.0</v>
      </c>
      <c r="V2" s="4">
        <v>21.0</v>
      </c>
      <c r="W2" s="4">
        <v>22.0</v>
      </c>
      <c r="X2" s="4">
        <v>23.0</v>
      </c>
      <c r="Y2" s="4">
        <v>24.0</v>
      </c>
      <c r="Z2" s="4">
        <v>25.0</v>
      </c>
      <c r="AA2" s="4">
        <v>26.0</v>
      </c>
      <c r="AB2" s="4">
        <v>27.0</v>
      </c>
      <c r="AC2" s="4">
        <v>28.0</v>
      </c>
      <c r="AD2" s="4">
        <v>29.0</v>
      </c>
      <c r="AE2" s="4">
        <v>30.0</v>
      </c>
      <c r="AF2" s="4">
        <v>31.0</v>
      </c>
      <c r="AG2" s="4">
        <v>32.0</v>
      </c>
      <c r="AH2" s="4">
        <v>33.0</v>
      </c>
      <c r="AI2" s="4">
        <v>34.0</v>
      </c>
      <c r="AJ2" s="4">
        <v>35.0</v>
      </c>
      <c r="AK2" s="4">
        <v>36.0</v>
      </c>
      <c r="AL2" s="4">
        <v>37.0</v>
      </c>
      <c r="AM2" s="4">
        <v>38.0</v>
      </c>
      <c r="AN2" s="4">
        <v>39.0</v>
      </c>
      <c r="AO2" s="4">
        <v>40.0</v>
      </c>
      <c r="AP2" s="4">
        <v>41.0</v>
      </c>
      <c r="AQ2" s="4">
        <v>42.0</v>
      </c>
      <c r="AR2" s="4">
        <v>43.0</v>
      </c>
      <c r="AS2" s="4">
        <v>44.0</v>
      </c>
      <c r="AT2" s="4">
        <v>45.0</v>
      </c>
      <c r="AU2" s="4">
        <v>46.0</v>
      </c>
      <c r="AV2" s="4">
        <v>47.0</v>
      </c>
      <c r="AW2" s="4">
        <v>48.0</v>
      </c>
      <c r="AX2" s="4">
        <v>49.0</v>
      </c>
      <c r="AY2" s="4">
        <v>50.0</v>
      </c>
      <c r="AZ2" s="5">
        <v>51.0</v>
      </c>
      <c r="BA2" s="5">
        <v>52.0</v>
      </c>
      <c r="BB2" s="5">
        <v>53.0</v>
      </c>
      <c r="BC2" s="5">
        <v>54.0</v>
      </c>
      <c r="BD2" s="5">
        <v>55.0</v>
      </c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</row>
    <row r="3">
      <c r="A3" s="7" t="s">
        <v>1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</row>
    <row r="4">
      <c r="A4" s="3">
        <f t="shared" ref="A4:BD4" si="3">(-0.05*(A2^2))+125</f>
        <v>125</v>
      </c>
      <c r="B4" s="3">
        <f t="shared" si="3"/>
        <v>124.95</v>
      </c>
      <c r="C4" s="3">
        <f t="shared" si="3"/>
        <v>124.8</v>
      </c>
      <c r="D4" s="3">
        <f t="shared" si="3"/>
        <v>124.55</v>
      </c>
      <c r="E4" s="3">
        <f t="shared" si="3"/>
        <v>124.2</v>
      </c>
      <c r="F4" s="3">
        <f t="shared" si="3"/>
        <v>123.75</v>
      </c>
      <c r="G4" s="3">
        <f t="shared" si="3"/>
        <v>123.2</v>
      </c>
      <c r="H4" s="3">
        <f t="shared" si="3"/>
        <v>122.55</v>
      </c>
      <c r="I4" s="3">
        <f t="shared" si="3"/>
        <v>121.8</v>
      </c>
      <c r="J4" s="3">
        <f t="shared" si="3"/>
        <v>120.95</v>
      </c>
      <c r="K4" s="3">
        <f t="shared" si="3"/>
        <v>120</v>
      </c>
      <c r="L4" s="3">
        <f t="shared" si="3"/>
        <v>118.95</v>
      </c>
      <c r="M4" s="3">
        <f t="shared" si="3"/>
        <v>117.8</v>
      </c>
      <c r="N4" s="3">
        <f t="shared" si="3"/>
        <v>116.55</v>
      </c>
      <c r="O4" s="3">
        <f t="shared" si="3"/>
        <v>115.2</v>
      </c>
      <c r="P4" s="3">
        <f t="shared" si="3"/>
        <v>113.75</v>
      </c>
      <c r="Q4" s="3">
        <f t="shared" si="3"/>
        <v>112.2</v>
      </c>
      <c r="R4" s="3">
        <f t="shared" si="3"/>
        <v>110.55</v>
      </c>
      <c r="S4" s="3">
        <f t="shared" si="3"/>
        <v>108.8</v>
      </c>
      <c r="T4" s="3">
        <f t="shared" si="3"/>
        <v>106.95</v>
      </c>
      <c r="U4" s="3">
        <f t="shared" si="3"/>
        <v>105</v>
      </c>
      <c r="V4" s="3">
        <f t="shared" si="3"/>
        <v>102.95</v>
      </c>
      <c r="W4" s="3">
        <f t="shared" si="3"/>
        <v>100.8</v>
      </c>
      <c r="X4" s="3">
        <f t="shared" si="3"/>
        <v>98.55</v>
      </c>
      <c r="Y4" s="3">
        <f t="shared" si="3"/>
        <v>96.2</v>
      </c>
      <c r="Z4" s="3">
        <f t="shared" si="3"/>
        <v>93.75</v>
      </c>
      <c r="AA4" s="3">
        <f t="shared" si="3"/>
        <v>91.2</v>
      </c>
      <c r="AB4" s="3">
        <f t="shared" si="3"/>
        <v>88.55</v>
      </c>
      <c r="AC4" s="3">
        <f t="shared" si="3"/>
        <v>85.8</v>
      </c>
      <c r="AD4" s="3">
        <f t="shared" si="3"/>
        <v>82.95</v>
      </c>
      <c r="AE4" s="3">
        <f t="shared" si="3"/>
        <v>80</v>
      </c>
      <c r="AF4" s="3">
        <f t="shared" si="3"/>
        <v>76.95</v>
      </c>
      <c r="AG4" s="3">
        <f t="shared" si="3"/>
        <v>73.8</v>
      </c>
      <c r="AH4" s="3">
        <f t="shared" si="3"/>
        <v>70.55</v>
      </c>
      <c r="AI4" s="3">
        <f t="shared" si="3"/>
        <v>67.2</v>
      </c>
      <c r="AJ4" s="3">
        <f t="shared" si="3"/>
        <v>63.75</v>
      </c>
      <c r="AK4" s="3">
        <f t="shared" si="3"/>
        <v>60.2</v>
      </c>
      <c r="AL4" s="3">
        <f t="shared" si="3"/>
        <v>56.55</v>
      </c>
      <c r="AM4" s="3">
        <f t="shared" si="3"/>
        <v>52.8</v>
      </c>
      <c r="AN4" s="3">
        <f t="shared" si="3"/>
        <v>48.95</v>
      </c>
      <c r="AO4" s="3">
        <f t="shared" si="3"/>
        <v>45</v>
      </c>
      <c r="AP4" s="3">
        <f t="shared" si="3"/>
        <v>40.95</v>
      </c>
      <c r="AQ4" s="3">
        <f t="shared" si="3"/>
        <v>36.8</v>
      </c>
      <c r="AR4" s="3">
        <f t="shared" si="3"/>
        <v>32.55</v>
      </c>
      <c r="AS4" s="3">
        <f t="shared" si="3"/>
        <v>28.2</v>
      </c>
      <c r="AT4" s="3">
        <f t="shared" si="3"/>
        <v>23.75</v>
      </c>
      <c r="AU4" s="3">
        <f t="shared" si="3"/>
        <v>19.2</v>
      </c>
      <c r="AV4" s="3">
        <f t="shared" si="3"/>
        <v>14.55</v>
      </c>
      <c r="AW4" s="3">
        <f t="shared" si="3"/>
        <v>9.8</v>
      </c>
      <c r="AX4" s="3">
        <f t="shared" si="3"/>
        <v>4.95</v>
      </c>
      <c r="AY4" s="3">
        <f t="shared" si="3"/>
        <v>0</v>
      </c>
      <c r="AZ4" s="8">
        <f t="shared" si="3"/>
        <v>-5.05</v>
      </c>
      <c r="BA4" s="8">
        <f t="shared" si="3"/>
        <v>-10.2</v>
      </c>
      <c r="BB4" s="8">
        <f t="shared" si="3"/>
        <v>-15.45</v>
      </c>
      <c r="BC4" s="8">
        <f t="shared" si="3"/>
        <v>-20.8</v>
      </c>
      <c r="BD4" s="8">
        <f t="shared" si="3"/>
        <v>-26.25</v>
      </c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</row>
    <row r="5">
      <c r="A5" s="7" t="s">
        <v>2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8"/>
      <c r="BA5" s="8"/>
      <c r="BB5" s="8"/>
      <c r="BC5" s="8"/>
      <c r="BD5" s="8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</row>
    <row r="6">
      <c r="A6" s="9">
        <v>570.0</v>
      </c>
      <c r="B6" s="3">
        <f t="shared" ref="B6:BD6" si="4">A6+15</f>
        <v>585</v>
      </c>
      <c r="C6" s="3">
        <f t="shared" si="4"/>
        <v>600</v>
      </c>
      <c r="D6" s="3">
        <f t="shared" si="4"/>
        <v>615</v>
      </c>
      <c r="E6" s="3">
        <f t="shared" si="4"/>
        <v>630</v>
      </c>
      <c r="F6" s="3">
        <f t="shared" si="4"/>
        <v>645</v>
      </c>
      <c r="G6" s="3">
        <f t="shared" si="4"/>
        <v>660</v>
      </c>
      <c r="H6" s="3">
        <f t="shared" si="4"/>
        <v>675</v>
      </c>
      <c r="I6" s="3">
        <f t="shared" si="4"/>
        <v>690</v>
      </c>
      <c r="J6" s="3">
        <f t="shared" si="4"/>
        <v>705</v>
      </c>
      <c r="K6" s="3">
        <f t="shared" si="4"/>
        <v>720</v>
      </c>
      <c r="L6" s="3">
        <f t="shared" si="4"/>
        <v>735</v>
      </c>
      <c r="M6" s="3">
        <f t="shared" si="4"/>
        <v>750</v>
      </c>
      <c r="N6" s="3">
        <f t="shared" si="4"/>
        <v>765</v>
      </c>
      <c r="O6" s="3">
        <f t="shared" si="4"/>
        <v>780</v>
      </c>
      <c r="P6" s="3">
        <f t="shared" si="4"/>
        <v>795</v>
      </c>
      <c r="Q6" s="3">
        <f t="shared" si="4"/>
        <v>810</v>
      </c>
      <c r="R6" s="3">
        <f t="shared" si="4"/>
        <v>825</v>
      </c>
      <c r="S6" s="3">
        <f t="shared" si="4"/>
        <v>840</v>
      </c>
      <c r="T6" s="3">
        <f t="shared" si="4"/>
        <v>855</v>
      </c>
      <c r="U6" s="3">
        <f t="shared" si="4"/>
        <v>870</v>
      </c>
      <c r="V6" s="3">
        <f t="shared" si="4"/>
        <v>885</v>
      </c>
      <c r="W6" s="3">
        <f t="shared" si="4"/>
        <v>900</v>
      </c>
      <c r="X6" s="3">
        <f t="shared" si="4"/>
        <v>915</v>
      </c>
      <c r="Y6" s="3">
        <f t="shared" si="4"/>
        <v>930</v>
      </c>
      <c r="Z6" s="3">
        <f t="shared" si="4"/>
        <v>945</v>
      </c>
      <c r="AA6" s="3">
        <f t="shared" si="4"/>
        <v>960</v>
      </c>
      <c r="AB6" s="3">
        <f t="shared" si="4"/>
        <v>975</v>
      </c>
      <c r="AC6" s="3">
        <f t="shared" si="4"/>
        <v>990</v>
      </c>
      <c r="AD6" s="3">
        <f t="shared" si="4"/>
        <v>1005</v>
      </c>
      <c r="AE6" s="3">
        <f t="shared" si="4"/>
        <v>1020</v>
      </c>
      <c r="AF6" s="3">
        <f t="shared" si="4"/>
        <v>1035</v>
      </c>
      <c r="AG6" s="3">
        <f t="shared" si="4"/>
        <v>1050</v>
      </c>
      <c r="AH6" s="3">
        <f t="shared" si="4"/>
        <v>1065</v>
      </c>
      <c r="AI6" s="3">
        <f t="shared" si="4"/>
        <v>1080</v>
      </c>
      <c r="AJ6" s="3">
        <f t="shared" si="4"/>
        <v>1095</v>
      </c>
      <c r="AK6" s="3">
        <f t="shared" si="4"/>
        <v>1110</v>
      </c>
      <c r="AL6" s="3">
        <f t="shared" si="4"/>
        <v>1125</v>
      </c>
      <c r="AM6" s="3">
        <f t="shared" si="4"/>
        <v>1140</v>
      </c>
      <c r="AN6" s="3">
        <f t="shared" si="4"/>
        <v>1155</v>
      </c>
      <c r="AO6" s="3">
        <f t="shared" si="4"/>
        <v>1170</v>
      </c>
      <c r="AP6" s="3">
        <f t="shared" si="4"/>
        <v>1185</v>
      </c>
      <c r="AQ6" s="3">
        <f t="shared" si="4"/>
        <v>1200</v>
      </c>
      <c r="AR6" s="3">
        <f t="shared" si="4"/>
        <v>1215</v>
      </c>
      <c r="AS6" s="3">
        <f t="shared" si="4"/>
        <v>1230</v>
      </c>
      <c r="AT6" s="3">
        <f t="shared" si="4"/>
        <v>1245</v>
      </c>
      <c r="AU6" s="3">
        <f t="shared" si="4"/>
        <v>1260</v>
      </c>
      <c r="AV6" s="3">
        <f t="shared" si="4"/>
        <v>1275</v>
      </c>
      <c r="AW6" s="3">
        <f t="shared" si="4"/>
        <v>1290</v>
      </c>
      <c r="AX6" s="3">
        <f t="shared" si="4"/>
        <v>1305</v>
      </c>
      <c r="AY6" s="3">
        <f t="shared" si="4"/>
        <v>1320</v>
      </c>
      <c r="AZ6" s="8">
        <f t="shared" si="4"/>
        <v>1335</v>
      </c>
      <c r="BA6" s="8">
        <f t="shared" si="4"/>
        <v>1350</v>
      </c>
      <c r="BB6" s="8">
        <f t="shared" si="4"/>
        <v>1365</v>
      </c>
      <c r="BC6" s="8">
        <f t="shared" si="4"/>
        <v>1380</v>
      </c>
      <c r="BD6" s="8">
        <f t="shared" si="4"/>
        <v>1395</v>
      </c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</row>
    <row r="7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8"/>
      <c r="BA7" s="8"/>
      <c r="BB7" s="8"/>
      <c r="BC7" s="8"/>
      <c r="BD7" s="8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</row>
    <row r="8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8"/>
      <c r="BA8" s="8"/>
      <c r="BB8" s="8"/>
      <c r="BC8" s="8"/>
      <c r="BD8" s="8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</row>
    <row r="9">
      <c r="A9" s="10" t="s">
        <v>3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8"/>
      <c r="BA9" s="8"/>
      <c r="BB9" s="8"/>
      <c r="BC9" s="8"/>
      <c r="BD9" s="8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</row>
    <row r="10">
      <c r="A10" s="11"/>
      <c r="B10" s="9">
        <v>50.0</v>
      </c>
      <c r="C10" s="3">
        <f t="shared" ref="C10:AX10" si="5">B10*(1.001+((C4/C6)/2))</f>
        <v>55.25</v>
      </c>
      <c r="D10" s="3">
        <f t="shared" si="5"/>
        <v>60.89987398</v>
      </c>
      <c r="E10" s="3">
        <f t="shared" si="5"/>
        <v>66.96376144</v>
      </c>
      <c r="F10" s="3">
        <f t="shared" si="5"/>
        <v>73.45457441</v>
      </c>
      <c r="G10" s="3">
        <f t="shared" si="5"/>
        <v>80.38378926</v>
      </c>
      <c r="H10" s="3">
        <f t="shared" si="5"/>
        <v>87.7612348</v>
      </c>
      <c r="I10" s="3">
        <f t="shared" si="5"/>
        <v>95.59487894</v>
      </c>
      <c r="J10" s="3">
        <f t="shared" si="5"/>
        <v>103.8906161</v>
      </c>
      <c r="K10" s="3">
        <f t="shared" si="5"/>
        <v>112.652058</v>
      </c>
      <c r="L10" s="3">
        <f t="shared" si="5"/>
        <v>121.8803307</v>
      </c>
      <c r="M10" s="3">
        <f t="shared" si="5"/>
        <v>131.5738797</v>
      </c>
      <c r="N10" s="3">
        <f t="shared" si="5"/>
        <v>141.7282873</v>
      </c>
      <c r="O10" s="3">
        <f t="shared" si="5"/>
        <v>152.3361045</v>
      </c>
      <c r="P10" s="3">
        <f t="shared" si="5"/>
        <v>163.3866997</v>
      </c>
      <c r="Q10" s="3">
        <f t="shared" si="5"/>
        <v>174.8661282</v>
      </c>
      <c r="R10" s="3">
        <f t="shared" si="5"/>
        <v>186.7570249</v>
      </c>
      <c r="S10" s="3">
        <f t="shared" si="5"/>
        <v>199.0385226</v>
      </c>
      <c r="T10" s="3">
        <f t="shared" si="5"/>
        <v>211.6861985</v>
      </c>
      <c r="U10" s="3">
        <f t="shared" si="5"/>
        <v>224.6720519</v>
      </c>
      <c r="V10" s="3">
        <f t="shared" si="5"/>
        <v>237.9645136</v>
      </c>
      <c r="W10" s="3">
        <f t="shared" si="5"/>
        <v>251.5284909</v>
      </c>
      <c r="X10" s="3">
        <f t="shared" si="5"/>
        <v>265.3254472</v>
      </c>
      <c r="Y10" s="3">
        <f t="shared" si="5"/>
        <v>279.3135188</v>
      </c>
      <c r="Z10" s="3">
        <f t="shared" si="5"/>
        <v>293.4476696</v>
      </c>
      <c r="AA10" s="3">
        <f t="shared" si="5"/>
        <v>307.6798816</v>
      </c>
      <c r="AB10" s="3">
        <f t="shared" si="5"/>
        <v>321.9593838</v>
      </c>
      <c r="AC10" s="3">
        <f t="shared" si="5"/>
        <v>336.2329165</v>
      </c>
      <c r="AD10" s="3">
        <f t="shared" si="5"/>
        <v>350.4450302</v>
      </c>
      <c r="AE10" s="3">
        <f t="shared" si="5"/>
        <v>364.5384176</v>
      </c>
      <c r="AF10" s="3">
        <f t="shared" si="5"/>
        <v>378.4542754</v>
      </c>
      <c r="AG10" s="3">
        <f t="shared" si="5"/>
        <v>392.1326942</v>
      </c>
      <c r="AH10" s="3">
        <f t="shared" si="5"/>
        <v>405.5130718</v>
      </c>
      <c r="AI10" s="3">
        <f t="shared" si="5"/>
        <v>418.5345471</v>
      </c>
      <c r="AJ10" s="3">
        <f t="shared" si="5"/>
        <v>431.1364503</v>
      </c>
      <c r="AK10" s="3">
        <f t="shared" si="5"/>
        <v>443.2587644</v>
      </c>
      <c r="AL10" s="3">
        <f t="shared" si="5"/>
        <v>454.8425934</v>
      </c>
      <c r="AM10" s="3">
        <f t="shared" si="5"/>
        <v>465.8306329</v>
      </c>
      <c r="AN10" s="3">
        <f t="shared" si="5"/>
        <v>476.1676365</v>
      </c>
      <c r="AO10" s="3">
        <f t="shared" si="5"/>
        <v>485.8008741</v>
      </c>
      <c r="AP10" s="3">
        <f t="shared" si="5"/>
        <v>494.6805761</v>
      </c>
      <c r="AQ10" s="3">
        <f t="shared" si="5"/>
        <v>502.7603589</v>
      </c>
      <c r="AR10" s="3">
        <f t="shared" si="5"/>
        <v>509.9976253</v>
      </c>
      <c r="AS10" s="3">
        <f t="shared" si="5"/>
        <v>516.3539371</v>
      </c>
      <c r="AT10" s="3">
        <f t="shared" si="5"/>
        <v>521.7953537</v>
      </c>
      <c r="AU10" s="3">
        <f t="shared" si="5"/>
        <v>526.2927327</v>
      </c>
      <c r="AV10" s="3">
        <f t="shared" si="5"/>
        <v>529.8219899</v>
      </c>
      <c r="AW10" s="3">
        <f t="shared" si="5"/>
        <v>532.364314</v>
      </c>
      <c r="AX10" s="3">
        <f t="shared" si="5"/>
        <v>533.9063348</v>
      </c>
      <c r="AY10" s="3">
        <f>AX10*(1.0028875+((AY4/AY6)/2))</f>
        <v>535.4479893</v>
      </c>
      <c r="AZ10" s="8">
        <f t="shared" ref="AZ10:BD10" si="6">AY10*(1.001+((AZ4/AZ6)/2))</f>
        <v>534.9706986</v>
      </c>
      <c r="BA10" s="8">
        <f t="shared" si="6"/>
        <v>533.4846689</v>
      </c>
      <c r="BB10" s="8">
        <f t="shared" si="6"/>
        <v>530.9989821</v>
      </c>
      <c r="BC10" s="8">
        <f t="shared" si="6"/>
        <v>527.5282496</v>
      </c>
      <c r="BD10" s="8">
        <f t="shared" si="6"/>
        <v>523.0924744</v>
      </c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</row>
    <row r="11">
      <c r="A11" s="12"/>
      <c r="B11" s="12">
        <f t="shared" ref="B11:BD11" si="7">B10*2</f>
        <v>100</v>
      </c>
      <c r="C11" s="12">
        <f t="shared" si="7"/>
        <v>110.5</v>
      </c>
      <c r="D11" s="12">
        <f t="shared" si="7"/>
        <v>121.799748</v>
      </c>
      <c r="E11" s="12">
        <f t="shared" si="7"/>
        <v>133.9275229</v>
      </c>
      <c r="F11" s="12">
        <f t="shared" si="7"/>
        <v>146.9091488</v>
      </c>
      <c r="G11" s="12">
        <f t="shared" si="7"/>
        <v>160.7675785</v>
      </c>
      <c r="H11" s="12">
        <f t="shared" si="7"/>
        <v>175.5224696</v>
      </c>
      <c r="I11" s="12">
        <f t="shared" si="7"/>
        <v>191.1897579</v>
      </c>
      <c r="J11" s="12">
        <f t="shared" si="7"/>
        <v>207.7812322</v>
      </c>
      <c r="K11" s="12">
        <f t="shared" si="7"/>
        <v>225.3041161</v>
      </c>
      <c r="L11" s="12">
        <f t="shared" si="7"/>
        <v>243.7606614</v>
      </c>
      <c r="M11" s="12">
        <f t="shared" si="7"/>
        <v>263.1477594</v>
      </c>
      <c r="N11" s="12">
        <f t="shared" si="7"/>
        <v>283.4565747</v>
      </c>
      <c r="O11" s="12">
        <f t="shared" si="7"/>
        <v>304.6722091</v>
      </c>
      <c r="P11" s="12">
        <f t="shared" si="7"/>
        <v>326.7733994</v>
      </c>
      <c r="Q11" s="12">
        <f t="shared" si="7"/>
        <v>349.7322564</v>
      </c>
      <c r="R11" s="12">
        <f t="shared" si="7"/>
        <v>373.5140498</v>
      </c>
      <c r="S11" s="12">
        <f t="shared" si="7"/>
        <v>398.0770452</v>
      </c>
      <c r="T11" s="12">
        <f t="shared" si="7"/>
        <v>423.3723971</v>
      </c>
      <c r="U11" s="12">
        <f t="shared" si="7"/>
        <v>449.3441038</v>
      </c>
      <c r="V11" s="12">
        <f t="shared" si="7"/>
        <v>475.9290273</v>
      </c>
      <c r="W11" s="12">
        <f t="shared" si="7"/>
        <v>503.0569818</v>
      </c>
      <c r="X11" s="12">
        <f t="shared" si="7"/>
        <v>530.6508943</v>
      </c>
      <c r="Y11" s="12">
        <f t="shared" si="7"/>
        <v>558.6270377</v>
      </c>
      <c r="Z11" s="12">
        <f t="shared" si="7"/>
        <v>586.8953392</v>
      </c>
      <c r="AA11" s="12">
        <f t="shared" si="7"/>
        <v>615.3597632</v>
      </c>
      <c r="AB11" s="12">
        <f t="shared" si="7"/>
        <v>643.9187676</v>
      </c>
      <c r="AC11" s="12">
        <f t="shared" si="7"/>
        <v>672.4658329</v>
      </c>
      <c r="AD11" s="12">
        <f t="shared" si="7"/>
        <v>700.8900604</v>
      </c>
      <c r="AE11" s="12">
        <f t="shared" si="7"/>
        <v>729.0768351</v>
      </c>
      <c r="AF11" s="12">
        <f t="shared" si="7"/>
        <v>756.9085509</v>
      </c>
      <c r="AG11" s="12">
        <f t="shared" si="7"/>
        <v>784.2653885</v>
      </c>
      <c r="AH11" s="12">
        <f t="shared" si="7"/>
        <v>811.0261436</v>
      </c>
      <c r="AI11" s="12">
        <f t="shared" si="7"/>
        <v>837.0690942</v>
      </c>
      <c r="AJ11" s="12">
        <f t="shared" si="7"/>
        <v>862.2729006</v>
      </c>
      <c r="AK11" s="12">
        <f t="shared" si="7"/>
        <v>886.5175288</v>
      </c>
      <c r="AL11" s="12">
        <f t="shared" si="7"/>
        <v>909.6851869</v>
      </c>
      <c r="AM11" s="12">
        <f t="shared" si="7"/>
        <v>931.6612659</v>
      </c>
      <c r="AN11" s="12">
        <f t="shared" si="7"/>
        <v>952.335273</v>
      </c>
      <c r="AO11" s="12">
        <f t="shared" si="7"/>
        <v>971.6017481</v>
      </c>
      <c r="AP11" s="12">
        <f t="shared" si="7"/>
        <v>989.3611522</v>
      </c>
      <c r="AQ11" s="12">
        <f t="shared" si="7"/>
        <v>1005.520718</v>
      </c>
      <c r="AR11" s="12">
        <f t="shared" si="7"/>
        <v>1019.995251</v>
      </c>
      <c r="AS11" s="12">
        <f t="shared" si="7"/>
        <v>1032.707874</v>
      </c>
      <c r="AT11" s="12">
        <f t="shared" si="7"/>
        <v>1043.590707</v>
      </c>
      <c r="AU11" s="12">
        <f t="shared" si="7"/>
        <v>1052.585465</v>
      </c>
      <c r="AV11" s="12">
        <f t="shared" si="7"/>
        <v>1059.64398</v>
      </c>
      <c r="AW11" s="12">
        <f t="shared" si="7"/>
        <v>1064.728628</v>
      </c>
      <c r="AX11" s="12">
        <f t="shared" si="7"/>
        <v>1067.81267</v>
      </c>
      <c r="AY11" s="12">
        <f t="shared" si="7"/>
        <v>1070.895979</v>
      </c>
      <c r="AZ11" s="13">
        <f t="shared" si="7"/>
        <v>1069.941397</v>
      </c>
      <c r="BA11" s="13">
        <f t="shared" si="7"/>
        <v>1066.969338</v>
      </c>
      <c r="BB11" s="13">
        <f t="shared" si="7"/>
        <v>1061.997964</v>
      </c>
      <c r="BC11" s="13">
        <f t="shared" si="7"/>
        <v>1055.056499</v>
      </c>
      <c r="BD11" s="13">
        <f t="shared" si="7"/>
        <v>1046.184949</v>
      </c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</row>
    <row r="1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</row>
    <row r="13">
      <c r="A13" s="10" t="s">
        <v>4</v>
      </c>
      <c r="D13" s="14" t="str">
        <f>"BaseHP_AT_Mod="</f>
        <v>BaseHP_AT_Mod=</v>
      </c>
      <c r="F13" s="15">
        <v>1.125</v>
      </c>
      <c r="G13" s="14" t="str">
        <f>"MaxHP_AT_Mod="</f>
        <v>MaxHP_AT_Mod=</v>
      </c>
      <c r="I13" s="15">
        <v>1.0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</row>
    <row r="14">
      <c r="A14" s="9" t="s">
        <v>5</v>
      </c>
      <c r="B14" s="3">
        <f>((($F13-1)*$B1)+1)*$B11</f>
        <v>102.5</v>
      </c>
      <c r="C14" s="3">
        <f>(((F13-1)*$C1)+1)*$C11</f>
        <v>113.400625</v>
      </c>
      <c r="D14" s="3">
        <f>((($F13-1)*$D1)+1)*$D11</f>
        <v>125.3014907</v>
      </c>
      <c r="E14" s="3">
        <f>((($F13-1)*$E1)+1)*$E11</f>
        <v>138.112758</v>
      </c>
      <c r="F14" s="3">
        <f>((($F13-1)*$F1)+1)*$F11</f>
        <v>151.8673326</v>
      </c>
      <c r="G14" s="3">
        <f>((($F13-1)*$G1)+1)*$G11</f>
        <v>166.7963627</v>
      </c>
      <c r="H14" s="3">
        <f>((($F13-1)*$H1)+1)*$H11</f>
        <v>183.2015777</v>
      </c>
      <c r="I14" s="3">
        <f>((($F13-1)*$I1)+1)*$I11</f>
        <v>200.7492458</v>
      </c>
      <c r="J14" s="3">
        <f>((($F13-1)*$J1)+1)*$J11</f>
        <v>219.4689265</v>
      </c>
      <c r="K14" s="3">
        <f>((($F13-1)*$K1)+1)*$K11</f>
        <v>239.3856234</v>
      </c>
      <c r="L14" s="3">
        <f>((($F13-1)*$L1)+1)*$L11</f>
        <v>260.5192069</v>
      </c>
      <c r="M14" s="3">
        <f>((($F13-1)*$M1)+1)*$M11</f>
        <v>282.8838413</v>
      </c>
      <c r="N14" s="3">
        <f>((($F13-1)*$N1)+1)*$N11</f>
        <v>306.4874214</v>
      </c>
      <c r="O14" s="3">
        <f>((($F13-1)*$O1)+1)*$O11</f>
        <v>331.3310274</v>
      </c>
      <c r="P14" s="3">
        <f>((($F13-1)*$P1)+1)*$P11</f>
        <v>357.4084056</v>
      </c>
      <c r="Q14" s="3">
        <f>((($F13-1)*$Q1)+1)*$Q11</f>
        <v>384.705482</v>
      </c>
      <c r="R14" s="3">
        <f>((($F13-1)*$R1)+1)*$R11</f>
        <v>413.1999176</v>
      </c>
      <c r="S14" s="3">
        <f>((($F13-1)*$S1)+1)*$S11</f>
        <v>442.8607128</v>
      </c>
      <c r="T14" s="3">
        <f>((($F13-1)*$T1)+1)*$T11</f>
        <v>473.6478692</v>
      </c>
      <c r="U14" s="3">
        <f>((($F13-1)*$U1)+1)*$U11</f>
        <v>505.5121168</v>
      </c>
      <c r="V14" s="3">
        <f>((($F13-1)*$V1)+1)*$V11</f>
        <v>535.4201557</v>
      </c>
      <c r="W14" s="3">
        <f>((($F13-1)*$W1)+1)*$W11</f>
        <v>565.9391046</v>
      </c>
      <c r="X14" s="3">
        <f>((($F13-1)*$X1)+1)*$X11</f>
        <v>596.9822561</v>
      </c>
      <c r="Y14" s="3">
        <f>((($F13-1)*$Y1)+1)*$Y11</f>
        <v>628.4554174</v>
      </c>
      <c r="Z14" s="3">
        <f>((($F13-1)*$Z1)+1)*$Z11</f>
        <v>660.2572566</v>
      </c>
      <c r="AA14" s="3">
        <f>((($F13-1)*$AA1)+1)*$AA11</f>
        <v>692.2797336</v>
      </c>
      <c r="AB14" s="3">
        <f>((($F13-1)*$AB1)+1)*$AB11</f>
        <v>724.4086135</v>
      </c>
      <c r="AC14" s="3">
        <f>((($F13-1)*$AC1)+1)*$AC11</f>
        <v>756.524062</v>
      </c>
      <c r="AD14" s="3">
        <f>((($F13-1)*$AD1)+1)*$AD11</f>
        <v>788.5013179</v>
      </c>
      <c r="AE14" s="3">
        <f>((($F13-1)*$AE1)+1)*$AE11</f>
        <v>820.2114395</v>
      </c>
      <c r="AF14" s="3">
        <f>((($F13-1)*$AF1)+1)*$AF11</f>
        <v>851.5221197</v>
      </c>
      <c r="AG14" s="3">
        <f>((($F13-1)*$AG1)+1)*$AG11</f>
        <v>882.298562</v>
      </c>
      <c r="AH14" s="3">
        <f>((($F13-1)*$AH1)+1)*$AH11</f>
        <v>912.4044116</v>
      </c>
      <c r="AI14" s="3">
        <f>((($F13-1)*$AI1)+1)*$AI11</f>
        <v>941.702731</v>
      </c>
      <c r="AJ14" s="3">
        <f>((($F13-1)*$AJ1)+1)*$AJ11</f>
        <v>970.0570132</v>
      </c>
      <c r="AK14" s="3">
        <f>((($F13-1)*$AK1)+1)*$AK11</f>
        <v>997.3322199</v>
      </c>
      <c r="AL14" s="3">
        <f>((($F13-1)*$AL1)+1)*$AL11</f>
        <v>1023.395835</v>
      </c>
      <c r="AM14" s="3">
        <f>((($F13-1)*$AM1)+1)*$AM11</f>
        <v>1048.118924</v>
      </c>
      <c r="AN14" s="3">
        <f>((($F13-1)*$AN1)+1)*$AN11</f>
        <v>1071.377182</v>
      </c>
      <c r="AO14" s="3">
        <f>((($F13-1)*$AO1)+1)*$AO11</f>
        <v>1093.051967</v>
      </c>
      <c r="AP14" s="3">
        <f>((($F13-1)*$AP1)+1)*$AP11</f>
        <v>1113.031296</v>
      </c>
      <c r="AQ14" s="3">
        <f>((($F13-1)*$AQ1)+1)*$AQ11</f>
        <v>1131.210807</v>
      </c>
      <c r="AR14" s="3">
        <f>((($F13-1)*$AR1)+1)*$AR11</f>
        <v>1147.494657</v>
      </c>
      <c r="AS14" s="3">
        <f>((($F13-1)*$AS1)+1)*$AS11</f>
        <v>1161.796359</v>
      </c>
      <c r="AT14" s="3">
        <f>((($F13-1)*$AT1)+1)*$AT11</f>
        <v>1174.039546</v>
      </c>
      <c r="AU14" s="3">
        <f>((($F13-1)*$AU1)+1)*$AU11</f>
        <v>1184.158649</v>
      </c>
      <c r="AV14" s="3">
        <f>((($F13-1)*$AV1)+1)*$AV11</f>
        <v>1192.099477</v>
      </c>
      <c r="AW14" s="3">
        <f>((($F13-1)*$AW1)+1)*$AW11</f>
        <v>1197.819706</v>
      </c>
      <c r="AX14" s="3">
        <f>((($F13-1)*$AX1)+1)*$AX11</f>
        <v>1201.289253</v>
      </c>
      <c r="AY14" s="3">
        <f>ROUNDUP((((($F13-1)*$AY1)+1)*$AY11), 2)</f>
        <v>1204.76</v>
      </c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</row>
    <row r="15">
      <c r="A15" s="9" t="s">
        <v>6</v>
      </c>
      <c r="B15" s="3">
        <f>((($I13-1)*$B1)+1)*$B11*1.5</f>
        <v>150</v>
      </c>
      <c r="C15" s="3">
        <f>((($I13-1)*$C1)+1)*$C11*1.5</f>
        <v>165.75</v>
      </c>
      <c r="D15" s="3">
        <f>((($I13-1)*$D1)+1)*$D11*1.5</f>
        <v>182.699622</v>
      </c>
      <c r="E15" s="3">
        <f>((($I13-1)*$E1)+1)*$E11*1.5</f>
        <v>200.8912843</v>
      </c>
      <c r="F15" s="3">
        <f>((($I13-1)*$F1)+1)*$F11*1.5</f>
        <v>220.3637232</v>
      </c>
      <c r="G15" s="3">
        <f>((($I13-1)*$G1)+1)*$G11*1.5</f>
        <v>241.1513678</v>
      </c>
      <c r="H15" s="3">
        <f>((($I13-1)*$H1)+1)*$H11*1.5</f>
        <v>263.2837044</v>
      </c>
      <c r="I15" s="3">
        <f>((($I13-1)*$I1)+1)*$I11*1.5</f>
        <v>286.7846368</v>
      </c>
      <c r="J15" s="3">
        <f>((($I13-1)*$J1)+1)*$J11*1.5</f>
        <v>311.6718483</v>
      </c>
      <c r="K15" s="3">
        <f>((($I13-1)*$K1)+1)*$K11*1.5</f>
        <v>337.9561741</v>
      </c>
      <c r="L15" s="3">
        <f>((($I13-1)*$L1)+1)*$L11*1.5</f>
        <v>365.6409922</v>
      </c>
      <c r="M15" s="3">
        <f>((($I13-1)*$M1)+1)*$M11*1.5</f>
        <v>394.7216391</v>
      </c>
      <c r="N15" s="3">
        <f>((($I13-1)*$N1)+1)*$N11*1.5</f>
        <v>425.184862</v>
      </c>
      <c r="O15" s="3">
        <f>((($I13-1)*$O1)+1)*$O11*1.5</f>
        <v>457.0083136</v>
      </c>
      <c r="P15" s="3">
        <f>((($I13-1)*$P1)+1)*$P11*1.5</f>
        <v>490.1600991</v>
      </c>
      <c r="Q15" s="3">
        <f>((($I13-1)*$Q1)+1)*$Q11*1.5</f>
        <v>524.5983846</v>
      </c>
      <c r="R15" s="3">
        <f>((($I13-1)*$R1)+1)*$R11*1.5</f>
        <v>560.2710747</v>
      </c>
      <c r="S15" s="3">
        <f>((($I13-1)*$S1)+1)*$S11*1.5</f>
        <v>597.1155678</v>
      </c>
      <c r="T15" s="3">
        <f>((($I13-1)*$T1)+1)*$T11*1.5</f>
        <v>635.0585956</v>
      </c>
      <c r="U15" s="3">
        <f>((($I13-1)*$U1)+1)*$U11*1.5</f>
        <v>674.0161557</v>
      </c>
      <c r="V15" s="3">
        <f>((($I13-1)*$V1)+1)*$V11*1.5</f>
        <v>713.8935409</v>
      </c>
      <c r="W15" s="3">
        <f>((($I13-1)*$W1)+1)*$W11*1.5</f>
        <v>754.5854727</v>
      </c>
      <c r="X15" s="3">
        <f>((($I13-1)*$X1)+1)*$X11*1.5</f>
        <v>795.9763415</v>
      </c>
      <c r="Y15" s="3">
        <f>((($I13-1)*$Y1)+1)*$Y11*1.5</f>
        <v>837.9405565</v>
      </c>
      <c r="Z15" s="3">
        <f>((($I13-1)*$Z1)+1)*$Z11*1.5</f>
        <v>880.3430088</v>
      </c>
      <c r="AA15" s="3">
        <f>((($I13-1)*$AA1)+1)*$AA11*1.5</f>
        <v>923.0396447</v>
      </c>
      <c r="AB15" s="3">
        <f>((($I13-1)*$AB1)+1)*$AB11*1.5</f>
        <v>965.8781513</v>
      </c>
      <c r="AC15" s="3">
        <f>((($I13-1)*$AC1)+1)*$AC11*1.5</f>
        <v>1008.698749</v>
      </c>
      <c r="AD15" s="3">
        <f>((($I13-1)*$AD1)+1)*$AD11*1.5</f>
        <v>1051.335091</v>
      </c>
      <c r="AE15" s="3">
        <f>((($I13-1)*$AE1)+1)*$AE11*1.5</f>
        <v>1093.615253</v>
      </c>
      <c r="AF15" s="3">
        <f>((($I13-1)*$AF1)+1)*$AF11*1.5</f>
        <v>1135.362826</v>
      </c>
      <c r="AG15" s="3">
        <f>((($I13-1)*$AG1)+1)*$AG11*1.5</f>
        <v>1176.398083</v>
      </c>
      <c r="AH15" s="3">
        <f>((($I13-1)*$AH1)+1)*$AH11*1.5</f>
        <v>1216.539215</v>
      </c>
      <c r="AI15" s="3">
        <f>((($I13-1)*$AI1)+1)*$AI11*1.5</f>
        <v>1255.603641</v>
      </c>
      <c r="AJ15" s="3">
        <f>((($I13-1)*$AJ1)+1)*$AJ11*1.5</f>
        <v>1293.409351</v>
      </c>
      <c r="AK15" s="3">
        <f>((($I13-1)*$AK1)+1)*$AK11*1.5</f>
        <v>1329.776293</v>
      </c>
      <c r="AL15" s="3">
        <f>((($I13-1)*$AL1)+1)*$AL11*1.5</f>
        <v>1364.52778</v>
      </c>
      <c r="AM15" s="3">
        <f>((($I13-1)*$AM1)+1)*$AM11*1.5</f>
        <v>1397.491899</v>
      </c>
      <c r="AN15" s="3">
        <f>((($I13-1)*$AN1)+1)*$AN11*1.5</f>
        <v>1428.502909</v>
      </c>
      <c r="AO15" s="3">
        <f>((($I13-1)*$AO1)+1)*$AO11*1.5</f>
        <v>1457.402622</v>
      </c>
      <c r="AP15" s="3">
        <f>((($I13-1)*$AP1)+1)*$AP11*1.5</f>
        <v>1484.041728</v>
      </c>
      <c r="AQ15" s="3">
        <f>((($I13-1)*$AQ1)+1)*$AQ11*1.5</f>
        <v>1508.281077</v>
      </c>
      <c r="AR15" s="3">
        <f>((($I13-1)*$AR1)+1)*$AR11*1.5</f>
        <v>1529.992876</v>
      </c>
      <c r="AS15" s="3">
        <f>((($I13-1)*$AS1)+1)*$AS11*1.5</f>
        <v>1549.061811</v>
      </c>
      <c r="AT15" s="3">
        <f>((($I13-1)*$AT1)+1)*$AT11*1.5</f>
        <v>1565.386061</v>
      </c>
      <c r="AU15" s="3">
        <f>((($I13-1)*$AU1)+1)*$AU11*1.5</f>
        <v>1578.878198</v>
      </c>
      <c r="AV15" s="3">
        <f>((($I13-1)*$AV1)+1)*$AV11*1.5</f>
        <v>1589.46597</v>
      </c>
      <c r="AW15" s="3">
        <f>((($I13-1)*$AW1)+1)*$AW11*1.5</f>
        <v>1597.092942</v>
      </c>
      <c r="AX15" s="3">
        <f>ROUNDUP((((($I13-1)*$AX1)+1)*$AX11*1.5), 2)</f>
        <v>1601.72</v>
      </c>
      <c r="AY15" s="16">
        <f>(((($I13-1)*$AY1)+1)*$AY11*1.5)</f>
        <v>1606.343968</v>
      </c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</row>
    <row r="16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</row>
    <row r="17">
      <c r="A17" s="10" t="s">
        <v>7</v>
      </c>
      <c r="D17" s="14" t="str">
        <f>"BaseHP_AT_Mod="</f>
        <v>BaseHP_AT_Mod=</v>
      </c>
      <c r="F17" s="15">
        <v>0.95</v>
      </c>
      <c r="G17" s="14" t="str">
        <f>"MaxHP_AT_Mod="</f>
        <v>MaxHP_AT_Mod=</v>
      </c>
      <c r="I17" s="15">
        <v>1.0</v>
      </c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</row>
    <row r="18">
      <c r="A18" s="9" t="s">
        <v>5</v>
      </c>
      <c r="B18" s="3">
        <f t="shared" ref="B18:AY18" si="8">((($F17-1)*B1)+1)*B11</f>
        <v>99</v>
      </c>
      <c r="C18" s="3">
        <f t="shared" si="8"/>
        <v>109.33975</v>
      </c>
      <c r="D18" s="3">
        <f t="shared" si="8"/>
        <v>120.3990509</v>
      </c>
      <c r="E18" s="3">
        <f t="shared" si="8"/>
        <v>132.2534288</v>
      </c>
      <c r="F18" s="3">
        <f t="shared" si="8"/>
        <v>144.9258753</v>
      </c>
      <c r="G18" s="3">
        <f t="shared" si="8"/>
        <v>158.3560648</v>
      </c>
      <c r="H18" s="3">
        <f t="shared" si="8"/>
        <v>172.4508264</v>
      </c>
      <c r="I18" s="3">
        <f t="shared" si="8"/>
        <v>187.3659627</v>
      </c>
      <c r="J18" s="3">
        <f t="shared" si="8"/>
        <v>203.1061545</v>
      </c>
      <c r="K18" s="3">
        <f t="shared" si="8"/>
        <v>219.6715132</v>
      </c>
      <c r="L18" s="3">
        <f t="shared" si="8"/>
        <v>237.0572433</v>
      </c>
      <c r="M18" s="3">
        <f t="shared" si="8"/>
        <v>255.2533266</v>
      </c>
      <c r="N18" s="3">
        <f t="shared" si="8"/>
        <v>274.244236</v>
      </c>
      <c r="O18" s="3">
        <f t="shared" si="8"/>
        <v>294.0086818</v>
      </c>
      <c r="P18" s="3">
        <f t="shared" si="8"/>
        <v>314.5193969</v>
      </c>
      <c r="Q18" s="3">
        <f t="shared" si="8"/>
        <v>335.7429661</v>
      </c>
      <c r="R18" s="3">
        <f t="shared" si="8"/>
        <v>357.6397027</v>
      </c>
      <c r="S18" s="3">
        <f t="shared" si="8"/>
        <v>380.1635782</v>
      </c>
      <c r="T18" s="3">
        <f t="shared" si="8"/>
        <v>403.2622082</v>
      </c>
      <c r="U18" s="3">
        <f t="shared" si="8"/>
        <v>426.8768986</v>
      </c>
      <c r="V18" s="3">
        <f t="shared" si="8"/>
        <v>452.1325759</v>
      </c>
      <c r="W18" s="3">
        <f t="shared" si="8"/>
        <v>477.9041327</v>
      </c>
      <c r="X18" s="3">
        <f t="shared" si="8"/>
        <v>504.1183496</v>
      </c>
      <c r="Y18" s="3">
        <f t="shared" si="8"/>
        <v>530.6956858</v>
      </c>
      <c r="Z18" s="3">
        <f t="shared" si="8"/>
        <v>557.5505723</v>
      </c>
      <c r="AA18" s="3">
        <f t="shared" si="8"/>
        <v>584.591775</v>
      </c>
      <c r="AB18" s="3">
        <f t="shared" si="8"/>
        <v>611.7228292</v>
      </c>
      <c r="AC18" s="3">
        <f t="shared" si="8"/>
        <v>638.8425413</v>
      </c>
      <c r="AD18" s="3">
        <f t="shared" si="8"/>
        <v>665.8455573</v>
      </c>
      <c r="AE18" s="3">
        <f t="shared" si="8"/>
        <v>692.6229934</v>
      </c>
      <c r="AF18" s="3">
        <f t="shared" si="8"/>
        <v>719.0631233</v>
      </c>
      <c r="AG18" s="3">
        <f t="shared" si="8"/>
        <v>745.0521191</v>
      </c>
      <c r="AH18" s="3">
        <f t="shared" si="8"/>
        <v>770.4748364</v>
      </c>
      <c r="AI18" s="3">
        <f t="shared" si="8"/>
        <v>795.2156395</v>
      </c>
      <c r="AJ18" s="3">
        <f t="shared" si="8"/>
        <v>819.1592556</v>
      </c>
      <c r="AK18" s="3">
        <f t="shared" si="8"/>
        <v>842.1916523</v>
      </c>
      <c r="AL18" s="3">
        <f t="shared" si="8"/>
        <v>864.2009275</v>
      </c>
      <c r="AM18" s="3">
        <f t="shared" si="8"/>
        <v>885.0782026</v>
      </c>
      <c r="AN18" s="3">
        <f t="shared" si="8"/>
        <v>904.7185093</v>
      </c>
      <c r="AO18" s="3">
        <f t="shared" si="8"/>
        <v>923.0216607</v>
      </c>
      <c r="AP18" s="3">
        <f t="shared" si="8"/>
        <v>939.8930946</v>
      </c>
      <c r="AQ18" s="3">
        <f t="shared" si="8"/>
        <v>955.2446818</v>
      </c>
      <c r="AR18" s="3">
        <f t="shared" si="8"/>
        <v>968.995488</v>
      </c>
      <c r="AS18" s="3">
        <f t="shared" si="8"/>
        <v>981.0724805</v>
      </c>
      <c r="AT18" s="3">
        <f t="shared" si="8"/>
        <v>991.4111721</v>
      </c>
      <c r="AU18" s="3">
        <f t="shared" si="8"/>
        <v>999.9561922</v>
      </c>
      <c r="AV18" s="3">
        <f t="shared" si="8"/>
        <v>1006.661781</v>
      </c>
      <c r="AW18" s="3">
        <f t="shared" si="8"/>
        <v>1011.492197</v>
      </c>
      <c r="AX18" s="3">
        <f t="shared" si="8"/>
        <v>1014.422036</v>
      </c>
      <c r="AY18" s="3">
        <f t="shared" si="8"/>
        <v>1017.35118</v>
      </c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</row>
    <row r="19">
      <c r="A19" s="9" t="s">
        <v>6</v>
      </c>
      <c r="B19" s="3">
        <f t="shared" ref="B19:AY19" si="9">((($I17-1)*B1)+1)*B11*1.5</f>
        <v>150</v>
      </c>
      <c r="C19" s="3">
        <f t="shared" si="9"/>
        <v>165.75</v>
      </c>
      <c r="D19" s="3">
        <f t="shared" si="9"/>
        <v>182.699622</v>
      </c>
      <c r="E19" s="3">
        <f t="shared" si="9"/>
        <v>200.8912843</v>
      </c>
      <c r="F19" s="3">
        <f t="shared" si="9"/>
        <v>220.3637232</v>
      </c>
      <c r="G19" s="3">
        <f t="shared" si="9"/>
        <v>241.1513678</v>
      </c>
      <c r="H19" s="3">
        <f t="shared" si="9"/>
        <v>263.2837044</v>
      </c>
      <c r="I19" s="3">
        <f t="shared" si="9"/>
        <v>286.7846368</v>
      </c>
      <c r="J19" s="3">
        <f t="shared" si="9"/>
        <v>311.6718483</v>
      </c>
      <c r="K19" s="3">
        <f t="shared" si="9"/>
        <v>337.9561741</v>
      </c>
      <c r="L19" s="3">
        <f t="shared" si="9"/>
        <v>365.6409922</v>
      </c>
      <c r="M19" s="3">
        <f t="shared" si="9"/>
        <v>394.7216391</v>
      </c>
      <c r="N19" s="3">
        <f t="shared" si="9"/>
        <v>425.184862</v>
      </c>
      <c r="O19" s="3">
        <f t="shared" si="9"/>
        <v>457.0083136</v>
      </c>
      <c r="P19" s="3">
        <f t="shared" si="9"/>
        <v>490.1600991</v>
      </c>
      <c r="Q19" s="3">
        <f t="shared" si="9"/>
        <v>524.5983846</v>
      </c>
      <c r="R19" s="3">
        <f t="shared" si="9"/>
        <v>560.2710747</v>
      </c>
      <c r="S19" s="3">
        <f t="shared" si="9"/>
        <v>597.1155678</v>
      </c>
      <c r="T19" s="3">
        <f t="shared" si="9"/>
        <v>635.0585956</v>
      </c>
      <c r="U19" s="3">
        <f t="shared" si="9"/>
        <v>674.0161557</v>
      </c>
      <c r="V19" s="3">
        <f t="shared" si="9"/>
        <v>713.8935409</v>
      </c>
      <c r="W19" s="3">
        <f t="shared" si="9"/>
        <v>754.5854727</v>
      </c>
      <c r="X19" s="3">
        <f t="shared" si="9"/>
        <v>795.9763415</v>
      </c>
      <c r="Y19" s="3">
        <f t="shared" si="9"/>
        <v>837.9405565</v>
      </c>
      <c r="Z19" s="3">
        <f t="shared" si="9"/>
        <v>880.3430088</v>
      </c>
      <c r="AA19" s="3">
        <f t="shared" si="9"/>
        <v>923.0396447</v>
      </c>
      <c r="AB19" s="3">
        <f t="shared" si="9"/>
        <v>965.8781513</v>
      </c>
      <c r="AC19" s="3">
        <f t="shared" si="9"/>
        <v>1008.698749</v>
      </c>
      <c r="AD19" s="3">
        <f t="shared" si="9"/>
        <v>1051.335091</v>
      </c>
      <c r="AE19" s="3">
        <f t="shared" si="9"/>
        <v>1093.615253</v>
      </c>
      <c r="AF19" s="3">
        <f t="shared" si="9"/>
        <v>1135.362826</v>
      </c>
      <c r="AG19" s="3">
        <f t="shared" si="9"/>
        <v>1176.398083</v>
      </c>
      <c r="AH19" s="3">
        <f t="shared" si="9"/>
        <v>1216.539215</v>
      </c>
      <c r="AI19" s="3">
        <f t="shared" si="9"/>
        <v>1255.603641</v>
      </c>
      <c r="AJ19" s="3">
        <f t="shared" si="9"/>
        <v>1293.409351</v>
      </c>
      <c r="AK19" s="3">
        <f t="shared" si="9"/>
        <v>1329.776293</v>
      </c>
      <c r="AL19" s="3">
        <f t="shared" si="9"/>
        <v>1364.52778</v>
      </c>
      <c r="AM19" s="3">
        <f t="shared" si="9"/>
        <v>1397.491899</v>
      </c>
      <c r="AN19" s="3">
        <f t="shared" si="9"/>
        <v>1428.502909</v>
      </c>
      <c r="AO19" s="3">
        <f t="shared" si="9"/>
        <v>1457.402622</v>
      </c>
      <c r="AP19" s="3">
        <f t="shared" si="9"/>
        <v>1484.041728</v>
      </c>
      <c r="AQ19" s="3">
        <f t="shared" si="9"/>
        <v>1508.281077</v>
      </c>
      <c r="AR19" s="3">
        <f t="shared" si="9"/>
        <v>1529.992876</v>
      </c>
      <c r="AS19" s="3">
        <f t="shared" si="9"/>
        <v>1549.061811</v>
      </c>
      <c r="AT19" s="3">
        <f t="shared" si="9"/>
        <v>1565.386061</v>
      </c>
      <c r="AU19" s="3">
        <f t="shared" si="9"/>
        <v>1578.878198</v>
      </c>
      <c r="AV19" s="3">
        <f t="shared" si="9"/>
        <v>1589.46597</v>
      </c>
      <c r="AW19" s="3">
        <f t="shared" si="9"/>
        <v>1597.092942</v>
      </c>
      <c r="AX19" s="3">
        <f t="shared" si="9"/>
        <v>1601.719004</v>
      </c>
      <c r="AY19" s="3">
        <f t="shared" si="9"/>
        <v>1606.343968</v>
      </c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</row>
    <row r="21">
      <c r="A21" s="10" t="s">
        <v>8</v>
      </c>
      <c r="D21" s="14" t="str">
        <f>"BaseHP_AT_Mod="</f>
        <v>BaseHP_AT_Mod=</v>
      </c>
      <c r="F21" s="15">
        <v>0.95</v>
      </c>
      <c r="G21" s="14" t="str">
        <f>"MaxHP_AT_Mod="</f>
        <v>MaxHP_AT_Mod=</v>
      </c>
      <c r="I21" s="15">
        <v>1.0</v>
      </c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</row>
    <row r="22">
      <c r="A22" s="9" t="s">
        <v>5</v>
      </c>
      <c r="B22" s="3">
        <f t="shared" ref="B22:AY22" si="10">((($F21-1)*B1)+1)*B11</f>
        <v>99</v>
      </c>
      <c r="C22" s="3">
        <f t="shared" si="10"/>
        <v>109.33975</v>
      </c>
      <c r="D22" s="3">
        <f t="shared" si="10"/>
        <v>120.3990509</v>
      </c>
      <c r="E22" s="3">
        <f t="shared" si="10"/>
        <v>132.2534288</v>
      </c>
      <c r="F22" s="3">
        <f t="shared" si="10"/>
        <v>144.9258753</v>
      </c>
      <c r="G22" s="3">
        <f t="shared" si="10"/>
        <v>158.3560648</v>
      </c>
      <c r="H22" s="3">
        <f t="shared" si="10"/>
        <v>172.4508264</v>
      </c>
      <c r="I22" s="3">
        <f t="shared" si="10"/>
        <v>187.3659627</v>
      </c>
      <c r="J22" s="3">
        <f t="shared" si="10"/>
        <v>203.1061545</v>
      </c>
      <c r="K22" s="3">
        <f t="shared" si="10"/>
        <v>219.6715132</v>
      </c>
      <c r="L22" s="3">
        <f t="shared" si="10"/>
        <v>237.0572433</v>
      </c>
      <c r="M22" s="3">
        <f t="shared" si="10"/>
        <v>255.2533266</v>
      </c>
      <c r="N22" s="3">
        <f t="shared" si="10"/>
        <v>274.244236</v>
      </c>
      <c r="O22" s="3">
        <f t="shared" si="10"/>
        <v>294.0086818</v>
      </c>
      <c r="P22" s="3">
        <f t="shared" si="10"/>
        <v>314.5193969</v>
      </c>
      <c r="Q22" s="3">
        <f t="shared" si="10"/>
        <v>335.7429661</v>
      </c>
      <c r="R22" s="3">
        <f t="shared" si="10"/>
        <v>357.6397027</v>
      </c>
      <c r="S22" s="3">
        <f t="shared" si="10"/>
        <v>380.1635782</v>
      </c>
      <c r="T22" s="3">
        <f t="shared" si="10"/>
        <v>403.2622082</v>
      </c>
      <c r="U22" s="3">
        <f t="shared" si="10"/>
        <v>426.8768986</v>
      </c>
      <c r="V22" s="3">
        <f t="shared" si="10"/>
        <v>452.1325759</v>
      </c>
      <c r="W22" s="3">
        <f t="shared" si="10"/>
        <v>477.9041327</v>
      </c>
      <c r="X22" s="3">
        <f t="shared" si="10"/>
        <v>504.1183496</v>
      </c>
      <c r="Y22" s="3">
        <f t="shared" si="10"/>
        <v>530.6956858</v>
      </c>
      <c r="Z22" s="3">
        <f t="shared" si="10"/>
        <v>557.5505723</v>
      </c>
      <c r="AA22" s="3">
        <f t="shared" si="10"/>
        <v>584.591775</v>
      </c>
      <c r="AB22" s="3">
        <f t="shared" si="10"/>
        <v>611.7228292</v>
      </c>
      <c r="AC22" s="3">
        <f t="shared" si="10"/>
        <v>638.8425413</v>
      </c>
      <c r="AD22" s="3">
        <f t="shared" si="10"/>
        <v>665.8455573</v>
      </c>
      <c r="AE22" s="3">
        <f t="shared" si="10"/>
        <v>692.6229934</v>
      </c>
      <c r="AF22" s="3">
        <f t="shared" si="10"/>
        <v>719.0631233</v>
      </c>
      <c r="AG22" s="3">
        <f t="shared" si="10"/>
        <v>745.0521191</v>
      </c>
      <c r="AH22" s="3">
        <f t="shared" si="10"/>
        <v>770.4748364</v>
      </c>
      <c r="AI22" s="3">
        <f t="shared" si="10"/>
        <v>795.2156395</v>
      </c>
      <c r="AJ22" s="3">
        <f t="shared" si="10"/>
        <v>819.1592556</v>
      </c>
      <c r="AK22" s="3">
        <f t="shared" si="10"/>
        <v>842.1916523</v>
      </c>
      <c r="AL22" s="3">
        <f t="shared" si="10"/>
        <v>864.2009275</v>
      </c>
      <c r="AM22" s="3">
        <f t="shared" si="10"/>
        <v>885.0782026</v>
      </c>
      <c r="AN22" s="3">
        <f t="shared" si="10"/>
        <v>904.7185093</v>
      </c>
      <c r="AO22" s="3">
        <f t="shared" si="10"/>
        <v>923.0216607</v>
      </c>
      <c r="AP22" s="3">
        <f t="shared" si="10"/>
        <v>939.8930946</v>
      </c>
      <c r="AQ22" s="3">
        <f t="shared" si="10"/>
        <v>955.2446818</v>
      </c>
      <c r="AR22" s="3">
        <f t="shared" si="10"/>
        <v>968.995488</v>
      </c>
      <c r="AS22" s="3">
        <f t="shared" si="10"/>
        <v>981.0724805</v>
      </c>
      <c r="AT22" s="3">
        <f t="shared" si="10"/>
        <v>991.4111721</v>
      </c>
      <c r="AU22" s="3">
        <f t="shared" si="10"/>
        <v>999.9561922</v>
      </c>
      <c r="AV22" s="3">
        <f t="shared" si="10"/>
        <v>1006.661781</v>
      </c>
      <c r="AW22" s="3">
        <f t="shared" si="10"/>
        <v>1011.492197</v>
      </c>
      <c r="AX22" s="3">
        <f t="shared" si="10"/>
        <v>1014.422036</v>
      </c>
      <c r="AY22" s="3">
        <f t="shared" si="10"/>
        <v>1017.35118</v>
      </c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</row>
    <row r="23">
      <c r="A23" s="9" t="s">
        <v>6</v>
      </c>
      <c r="B23" s="3">
        <f t="shared" ref="B23:AY23" si="11">((($I21-1)*B1)+1)*B11*1.5</f>
        <v>150</v>
      </c>
      <c r="C23" s="3">
        <f t="shared" si="11"/>
        <v>165.75</v>
      </c>
      <c r="D23" s="3">
        <f t="shared" si="11"/>
        <v>182.699622</v>
      </c>
      <c r="E23" s="3">
        <f t="shared" si="11"/>
        <v>200.8912843</v>
      </c>
      <c r="F23" s="3">
        <f t="shared" si="11"/>
        <v>220.3637232</v>
      </c>
      <c r="G23" s="3">
        <f t="shared" si="11"/>
        <v>241.1513678</v>
      </c>
      <c r="H23" s="3">
        <f t="shared" si="11"/>
        <v>263.2837044</v>
      </c>
      <c r="I23" s="3">
        <f t="shared" si="11"/>
        <v>286.7846368</v>
      </c>
      <c r="J23" s="3">
        <f t="shared" si="11"/>
        <v>311.6718483</v>
      </c>
      <c r="K23" s="3">
        <f t="shared" si="11"/>
        <v>337.9561741</v>
      </c>
      <c r="L23" s="3">
        <f t="shared" si="11"/>
        <v>365.6409922</v>
      </c>
      <c r="M23" s="3">
        <f t="shared" si="11"/>
        <v>394.7216391</v>
      </c>
      <c r="N23" s="3">
        <f t="shared" si="11"/>
        <v>425.184862</v>
      </c>
      <c r="O23" s="3">
        <f t="shared" si="11"/>
        <v>457.0083136</v>
      </c>
      <c r="P23" s="3">
        <f t="shared" si="11"/>
        <v>490.1600991</v>
      </c>
      <c r="Q23" s="3">
        <f t="shared" si="11"/>
        <v>524.5983846</v>
      </c>
      <c r="R23" s="3">
        <f t="shared" si="11"/>
        <v>560.2710747</v>
      </c>
      <c r="S23" s="3">
        <f t="shared" si="11"/>
        <v>597.1155678</v>
      </c>
      <c r="T23" s="3">
        <f t="shared" si="11"/>
        <v>635.0585956</v>
      </c>
      <c r="U23" s="3">
        <f t="shared" si="11"/>
        <v>674.0161557</v>
      </c>
      <c r="V23" s="3">
        <f t="shared" si="11"/>
        <v>713.8935409</v>
      </c>
      <c r="W23" s="3">
        <f t="shared" si="11"/>
        <v>754.5854727</v>
      </c>
      <c r="X23" s="3">
        <f t="shared" si="11"/>
        <v>795.9763415</v>
      </c>
      <c r="Y23" s="3">
        <f t="shared" si="11"/>
        <v>837.9405565</v>
      </c>
      <c r="Z23" s="3">
        <f t="shared" si="11"/>
        <v>880.3430088</v>
      </c>
      <c r="AA23" s="3">
        <f t="shared" si="11"/>
        <v>923.0396447</v>
      </c>
      <c r="AB23" s="3">
        <f t="shared" si="11"/>
        <v>965.8781513</v>
      </c>
      <c r="AC23" s="3">
        <f t="shared" si="11"/>
        <v>1008.698749</v>
      </c>
      <c r="AD23" s="3">
        <f t="shared" si="11"/>
        <v>1051.335091</v>
      </c>
      <c r="AE23" s="3">
        <f t="shared" si="11"/>
        <v>1093.615253</v>
      </c>
      <c r="AF23" s="3">
        <f t="shared" si="11"/>
        <v>1135.362826</v>
      </c>
      <c r="AG23" s="3">
        <f t="shared" si="11"/>
        <v>1176.398083</v>
      </c>
      <c r="AH23" s="3">
        <f t="shared" si="11"/>
        <v>1216.539215</v>
      </c>
      <c r="AI23" s="3">
        <f t="shared" si="11"/>
        <v>1255.603641</v>
      </c>
      <c r="AJ23" s="3">
        <f t="shared" si="11"/>
        <v>1293.409351</v>
      </c>
      <c r="AK23" s="3">
        <f t="shared" si="11"/>
        <v>1329.776293</v>
      </c>
      <c r="AL23" s="3">
        <f t="shared" si="11"/>
        <v>1364.52778</v>
      </c>
      <c r="AM23" s="3">
        <f t="shared" si="11"/>
        <v>1397.491899</v>
      </c>
      <c r="AN23" s="3">
        <f t="shared" si="11"/>
        <v>1428.502909</v>
      </c>
      <c r="AO23" s="3">
        <f t="shared" si="11"/>
        <v>1457.402622</v>
      </c>
      <c r="AP23" s="3">
        <f t="shared" si="11"/>
        <v>1484.041728</v>
      </c>
      <c r="AQ23" s="3">
        <f t="shared" si="11"/>
        <v>1508.281077</v>
      </c>
      <c r="AR23" s="3">
        <f t="shared" si="11"/>
        <v>1529.992876</v>
      </c>
      <c r="AS23" s="3">
        <f t="shared" si="11"/>
        <v>1549.061811</v>
      </c>
      <c r="AT23" s="3">
        <f t="shared" si="11"/>
        <v>1565.386061</v>
      </c>
      <c r="AU23" s="3">
        <f t="shared" si="11"/>
        <v>1578.878198</v>
      </c>
      <c r="AV23" s="3">
        <f t="shared" si="11"/>
        <v>1589.46597</v>
      </c>
      <c r="AW23" s="3">
        <f t="shared" si="11"/>
        <v>1597.092942</v>
      </c>
      <c r="AX23" s="3">
        <f t="shared" si="11"/>
        <v>1601.719004</v>
      </c>
      <c r="AY23" s="3">
        <f t="shared" si="11"/>
        <v>1606.343968</v>
      </c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</row>
    <row r="2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</row>
    <row r="25">
      <c r="A25" s="10" t="s">
        <v>9</v>
      </c>
      <c r="D25" s="14" t="str">
        <f>"BaseHP_AT_Mod="</f>
        <v>BaseHP_AT_Mod=</v>
      </c>
      <c r="F25" s="15">
        <v>1.25</v>
      </c>
      <c r="G25" s="14" t="str">
        <f>"MaxHP_AT_Mod="</f>
        <v>MaxHP_AT_Mod=</v>
      </c>
      <c r="I25" s="15">
        <v>1.5</v>
      </c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</row>
    <row r="26">
      <c r="A26" s="9" t="s">
        <v>5</v>
      </c>
      <c r="B26" s="3">
        <f t="shared" ref="B26:AY26" si="12">((($F25-1)*B1)+1)*B11</f>
        <v>105</v>
      </c>
      <c r="C26" s="3">
        <f t="shared" si="12"/>
        <v>116.30125</v>
      </c>
      <c r="D26" s="3">
        <f t="shared" si="12"/>
        <v>128.8032335</v>
      </c>
      <c r="E26" s="3">
        <f t="shared" si="12"/>
        <v>142.2979931</v>
      </c>
      <c r="F26" s="3">
        <f t="shared" si="12"/>
        <v>156.8255164</v>
      </c>
      <c r="G26" s="3">
        <f t="shared" si="12"/>
        <v>172.8251469</v>
      </c>
      <c r="H26" s="3">
        <f t="shared" si="12"/>
        <v>190.8806857</v>
      </c>
      <c r="I26" s="3">
        <f t="shared" si="12"/>
        <v>210.3087337</v>
      </c>
      <c r="J26" s="3">
        <f t="shared" si="12"/>
        <v>231.1566208</v>
      </c>
      <c r="K26" s="3">
        <f t="shared" si="12"/>
        <v>253.4671306</v>
      </c>
      <c r="L26" s="3">
        <f t="shared" si="12"/>
        <v>277.2777524</v>
      </c>
      <c r="M26" s="3">
        <f t="shared" si="12"/>
        <v>302.6199233</v>
      </c>
      <c r="N26" s="3">
        <f t="shared" si="12"/>
        <v>329.5182681</v>
      </c>
      <c r="O26" s="3">
        <f t="shared" si="12"/>
        <v>357.9898457</v>
      </c>
      <c r="P26" s="3">
        <f t="shared" si="12"/>
        <v>388.0434118</v>
      </c>
      <c r="Q26" s="3">
        <f t="shared" si="12"/>
        <v>419.6787077</v>
      </c>
      <c r="R26" s="3">
        <f t="shared" si="12"/>
        <v>452.8857854</v>
      </c>
      <c r="S26" s="3">
        <f t="shared" si="12"/>
        <v>487.6443804</v>
      </c>
      <c r="T26" s="3">
        <f t="shared" si="12"/>
        <v>523.9233414</v>
      </c>
      <c r="U26" s="3">
        <f t="shared" si="12"/>
        <v>561.6801297</v>
      </c>
      <c r="V26" s="3">
        <f t="shared" si="12"/>
        <v>594.9112841</v>
      </c>
      <c r="W26" s="3">
        <f t="shared" si="12"/>
        <v>628.8212273</v>
      </c>
      <c r="X26" s="3">
        <f t="shared" si="12"/>
        <v>663.3136179</v>
      </c>
      <c r="Y26" s="3">
        <f t="shared" si="12"/>
        <v>698.2837971</v>
      </c>
      <c r="Z26" s="3">
        <f t="shared" si="12"/>
        <v>733.619174</v>
      </c>
      <c r="AA26" s="3">
        <f t="shared" si="12"/>
        <v>769.199704</v>
      </c>
      <c r="AB26" s="3">
        <f t="shared" si="12"/>
        <v>804.8984594</v>
      </c>
      <c r="AC26" s="3">
        <f t="shared" si="12"/>
        <v>840.5822912</v>
      </c>
      <c r="AD26" s="3">
        <f t="shared" si="12"/>
        <v>876.1125755</v>
      </c>
      <c r="AE26" s="3">
        <f t="shared" si="12"/>
        <v>911.3460439</v>
      </c>
      <c r="AF26" s="3">
        <f t="shared" si="12"/>
        <v>946.1356886</v>
      </c>
      <c r="AG26" s="3">
        <f t="shared" si="12"/>
        <v>980.3317356</v>
      </c>
      <c r="AH26" s="3">
        <f t="shared" si="12"/>
        <v>1013.78268</v>
      </c>
      <c r="AI26" s="3">
        <f t="shared" si="12"/>
        <v>1046.336368</v>
      </c>
      <c r="AJ26" s="3">
        <f t="shared" si="12"/>
        <v>1077.841126</v>
      </c>
      <c r="AK26" s="3">
        <f t="shared" si="12"/>
        <v>1108.146911</v>
      </c>
      <c r="AL26" s="3">
        <f t="shared" si="12"/>
        <v>1137.106484</v>
      </c>
      <c r="AM26" s="3">
        <f t="shared" si="12"/>
        <v>1164.576582</v>
      </c>
      <c r="AN26" s="3">
        <f t="shared" si="12"/>
        <v>1190.419091</v>
      </c>
      <c r="AO26" s="3">
        <f t="shared" si="12"/>
        <v>1214.502185</v>
      </c>
      <c r="AP26" s="3">
        <f t="shared" si="12"/>
        <v>1236.70144</v>
      </c>
      <c r="AQ26" s="3">
        <f t="shared" si="12"/>
        <v>1256.900897</v>
      </c>
      <c r="AR26" s="3">
        <f t="shared" si="12"/>
        <v>1274.994063</v>
      </c>
      <c r="AS26" s="3">
        <f t="shared" si="12"/>
        <v>1290.884843</v>
      </c>
      <c r="AT26" s="3">
        <f t="shared" si="12"/>
        <v>1304.488384</v>
      </c>
      <c r="AU26" s="3">
        <f t="shared" si="12"/>
        <v>1315.731832</v>
      </c>
      <c r="AV26" s="3">
        <f t="shared" si="12"/>
        <v>1324.554975</v>
      </c>
      <c r="AW26" s="3">
        <f t="shared" si="12"/>
        <v>1330.910785</v>
      </c>
      <c r="AX26" s="3">
        <f t="shared" si="12"/>
        <v>1334.765837</v>
      </c>
      <c r="AY26" s="3">
        <f t="shared" si="12"/>
        <v>1338.619973</v>
      </c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</row>
    <row r="27">
      <c r="A27" s="9" t="s">
        <v>6</v>
      </c>
      <c r="B27" s="3">
        <f t="shared" ref="B27:AY27" si="13">((($I25-1)*B1)+1)*B11*1.5</f>
        <v>165</v>
      </c>
      <c r="C27" s="3">
        <f t="shared" si="13"/>
        <v>183.15375</v>
      </c>
      <c r="D27" s="3">
        <f t="shared" si="13"/>
        <v>203.7100785</v>
      </c>
      <c r="E27" s="3">
        <f t="shared" si="13"/>
        <v>226.0026948</v>
      </c>
      <c r="F27" s="3">
        <f t="shared" si="13"/>
        <v>250.1128258</v>
      </c>
      <c r="G27" s="3">
        <f t="shared" si="13"/>
        <v>277.3240729</v>
      </c>
      <c r="H27" s="3">
        <f t="shared" si="13"/>
        <v>309.3583527</v>
      </c>
      <c r="I27" s="3">
        <f t="shared" si="13"/>
        <v>344.1415642</v>
      </c>
      <c r="J27" s="3">
        <f t="shared" si="13"/>
        <v>381.7980141</v>
      </c>
      <c r="K27" s="3">
        <f t="shared" si="13"/>
        <v>422.4452177</v>
      </c>
      <c r="L27" s="3">
        <f t="shared" si="13"/>
        <v>466.192265</v>
      </c>
      <c r="M27" s="3">
        <f t="shared" si="13"/>
        <v>513.1381308</v>
      </c>
      <c r="N27" s="3">
        <f t="shared" si="13"/>
        <v>563.3699422</v>
      </c>
      <c r="O27" s="3">
        <f t="shared" si="13"/>
        <v>616.9612234</v>
      </c>
      <c r="P27" s="3">
        <f t="shared" si="13"/>
        <v>673.9701363</v>
      </c>
      <c r="Q27" s="3">
        <f t="shared" si="13"/>
        <v>734.4377384</v>
      </c>
      <c r="R27" s="3">
        <f t="shared" si="13"/>
        <v>798.3862815</v>
      </c>
      <c r="S27" s="3">
        <f t="shared" si="13"/>
        <v>865.8175733</v>
      </c>
      <c r="T27" s="3">
        <f t="shared" si="13"/>
        <v>936.7114286</v>
      </c>
      <c r="U27" s="3">
        <f t="shared" si="13"/>
        <v>1011.024234</v>
      </c>
      <c r="V27" s="3">
        <f t="shared" si="13"/>
        <v>1070.840311</v>
      </c>
      <c r="W27" s="3">
        <f t="shared" si="13"/>
        <v>1131.878209</v>
      </c>
      <c r="X27" s="3">
        <f t="shared" si="13"/>
        <v>1193.964512</v>
      </c>
      <c r="Y27" s="3">
        <f t="shared" si="13"/>
        <v>1256.910835</v>
      </c>
      <c r="Z27" s="3">
        <f t="shared" si="13"/>
        <v>1320.514513</v>
      </c>
      <c r="AA27" s="3">
        <f t="shared" si="13"/>
        <v>1384.559467</v>
      </c>
      <c r="AB27" s="3">
        <f t="shared" si="13"/>
        <v>1448.817227</v>
      </c>
      <c r="AC27" s="3">
        <f t="shared" si="13"/>
        <v>1513.048124</v>
      </c>
      <c r="AD27" s="3">
        <f t="shared" si="13"/>
        <v>1577.002636</v>
      </c>
      <c r="AE27" s="3">
        <f t="shared" si="13"/>
        <v>1640.422879</v>
      </c>
      <c r="AF27" s="3">
        <f t="shared" si="13"/>
        <v>1703.044239</v>
      </c>
      <c r="AG27" s="3">
        <f t="shared" si="13"/>
        <v>1764.597124</v>
      </c>
      <c r="AH27" s="3">
        <f t="shared" si="13"/>
        <v>1824.808823</v>
      </c>
      <c r="AI27" s="3">
        <f t="shared" si="13"/>
        <v>1883.405462</v>
      </c>
      <c r="AJ27" s="3">
        <f t="shared" si="13"/>
        <v>1940.114026</v>
      </c>
      <c r="AK27" s="3">
        <f t="shared" si="13"/>
        <v>1994.66444</v>
      </c>
      <c r="AL27" s="3">
        <f t="shared" si="13"/>
        <v>2046.79167</v>
      </c>
      <c r="AM27" s="3">
        <f t="shared" si="13"/>
        <v>2096.237848</v>
      </c>
      <c r="AN27" s="3">
        <f t="shared" si="13"/>
        <v>2142.754364</v>
      </c>
      <c r="AO27" s="3">
        <f t="shared" si="13"/>
        <v>2186.103933</v>
      </c>
      <c r="AP27" s="3">
        <f t="shared" si="13"/>
        <v>2226.062593</v>
      </c>
      <c r="AQ27" s="3">
        <f t="shared" si="13"/>
        <v>2262.421615</v>
      </c>
      <c r="AR27" s="3">
        <f t="shared" si="13"/>
        <v>2294.989314</v>
      </c>
      <c r="AS27" s="3">
        <f t="shared" si="13"/>
        <v>2323.592717</v>
      </c>
      <c r="AT27" s="3">
        <f t="shared" si="13"/>
        <v>2348.079092</v>
      </c>
      <c r="AU27" s="3">
        <f t="shared" si="13"/>
        <v>2368.317297</v>
      </c>
      <c r="AV27" s="3">
        <f t="shared" si="13"/>
        <v>2384.198954</v>
      </c>
      <c r="AW27" s="3">
        <f t="shared" si="13"/>
        <v>2395.639413</v>
      </c>
      <c r="AX27" s="3">
        <f t="shared" si="13"/>
        <v>2402.578506</v>
      </c>
      <c r="AY27" s="3">
        <f t="shared" si="13"/>
        <v>2409.515952</v>
      </c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</row>
    <row r="28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</row>
    <row r="29">
      <c r="A29" s="10" t="s">
        <v>10</v>
      </c>
      <c r="D29" s="14" t="str">
        <f>"BaseHP_AT_Mod="</f>
        <v>BaseHP_AT_Mod=</v>
      </c>
      <c r="F29" s="15">
        <v>1.75</v>
      </c>
      <c r="G29" s="14" t="str">
        <f>"MaxHP_AT_Mod="</f>
        <v>MaxHP_AT_Mod=</v>
      </c>
      <c r="I29" s="15">
        <v>2.2</v>
      </c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</row>
    <row r="30">
      <c r="A30" s="9" t="s">
        <v>5</v>
      </c>
      <c r="B30" s="3">
        <f t="shared" ref="B30:AY30" si="14">((($F29-1)*B1)+1)*B11</f>
        <v>115</v>
      </c>
      <c r="C30" s="3">
        <f t="shared" si="14"/>
        <v>127.90375</v>
      </c>
      <c r="D30" s="3">
        <f t="shared" si="14"/>
        <v>142.8102045</v>
      </c>
      <c r="E30" s="3">
        <f t="shared" si="14"/>
        <v>159.0389334</v>
      </c>
      <c r="F30" s="3">
        <f t="shared" si="14"/>
        <v>176.6582514</v>
      </c>
      <c r="G30" s="3">
        <f t="shared" si="14"/>
        <v>196.9402837</v>
      </c>
      <c r="H30" s="3">
        <f t="shared" si="14"/>
        <v>221.5971179</v>
      </c>
      <c r="I30" s="3">
        <f t="shared" si="14"/>
        <v>248.5466852</v>
      </c>
      <c r="J30" s="3">
        <f t="shared" si="14"/>
        <v>277.907398</v>
      </c>
      <c r="K30" s="3">
        <f t="shared" si="14"/>
        <v>309.7931596</v>
      </c>
      <c r="L30" s="3">
        <f t="shared" si="14"/>
        <v>344.3119343</v>
      </c>
      <c r="M30" s="3">
        <f t="shared" si="14"/>
        <v>381.5642511</v>
      </c>
      <c r="N30" s="3">
        <f t="shared" si="14"/>
        <v>421.6416549</v>
      </c>
      <c r="O30" s="3">
        <f t="shared" si="14"/>
        <v>464.6251189</v>
      </c>
      <c r="P30" s="3">
        <f t="shared" si="14"/>
        <v>510.5834366</v>
      </c>
      <c r="Q30" s="3">
        <f t="shared" si="14"/>
        <v>559.5716102</v>
      </c>
      <c r="R30" s="3">
        <f t="shared" si="14"/>
        <v>611.6292566</v>
      </c>
      <c r="S30" s="3">
        <f t="shared" si="14"/>
        <v>666.7790507</v>
      </c>
      <c r="T30" s="3">
        <f t="shared" si="14"/>
        <v>725.02523</v>
      </c>
      <c r="U30" s="3">
        <f t="shared" si="14"/>
        <v>786.3521816</v>
      </c>
      <c r="V30" s="3">
        <f t="shared" si="14"/>
        <v>832.8757977</v>
      </c>
      <c r="W30" s="3">
        <f t="shared" si="14"/>
        <v>880.3497182</v>
      </c>
      <c r="X30" s="3">
        <f t="shared" si="14"/>
        <v>928.639065</v>
      </c>
      <c r="Y30" s="3">
        <f t="shared" si="14"/>
        <v>977.597316</v>
      </c>
      <c r="Z30" s="3">
        <f t="shared" si="14"/>
        <v>1027.066844</v>
      </c>
      <c r="AA30" s="3">
        <f t="shared" si="14"/>
        <v>1076.879586</v>
      </c>
      <c r="AB30" s="3">
        <f t="shared" si="14"/>
        <v>1126.857843</v>
      </c>
      <c r="AC30" s="3">
        <f t="shared" si="14"/>
        <v>1176.815208</v>
      </c>
      <c r="AD30" s="3">
        <f t="shared" si="14"/>
        <v>1226.557606</v>
      </c>
      <c r="AE30" s="3">
        <f t="shared" si="14"/>
        <v>1275.884462</v>
      </c>
      <c r="AF30" s="3">
        <f t="shared" si="14"/>
        <v>1324.589964</v>
      </c>
      <c r="AG30" s="3">
        <f t="shared" si="14"/>
        <v>1372.46443</v>
      </c>
      <c r="AH30" s="3">
        <f t="shared" si="14"/>
        <v>1419.295751</v>
      </c>
      <c r="AI30" s="3">
        <f t="shared" si="14"/>
        <v>1464.870915</v>
      </c>
      <c r="AJ30" s="3">
        <f t="shared" si="14"/>
        <v>1508.977576</v>
      </c>
      <c r="AK30" s="3">
        <f t="shared" si="14"/>
        <v>1551.405675</v>
      </c>
      <c r="AL30" s="3">
        <f t="shared" si="14"/>
        <v>1591.949077</v>
      </c>
      <c r="AM30" s="3">
        <f t="shared" si="14"/>
        <v>1630.407215</v>
      </c>
      <c r="AN30" s="3">
        <f t="shared" si="14"/>
        <v>1666.586728</v>
      </c>
      <c r="AO30" s="3">
        <f t="shared" si="14"/>
        <v>1700.303059</v>
      </c>
      <c r="AP30" s="3">
        <f t="shared" si="14"/>
        <v>1731.382016</v>
      </c>
      <c r="AQ30" s="3">
        <f t="shared" si="14"/>
        <v>1759.661256</v>
      </c>
      <c r="AR30" s="3">
        <f t="shared" si="14"/>
        <v>1784.991688</v>
      </c>
      <c r="AS30" s="3">
        <f t="shared" si="14"/>
        <v>1807.23878</v>
      </c>
      <c r="AT30" s="3">
        <f t="shared" si="14"/>
        <v>1826.283738</v>
      </c>
      <c r="AU30" s="3">
        <f t="shared" si="14"/>
        <v>1842.024565</v>
      </c>
      <c r="AV30" s="3">
        <f t="shared" si="14"/>
        <v>1854.376965</v>
      </c>
      <c r="AW30" s="3">
        <f t="shared" si="14"/>
        <v>1863.275099</v>
      </c>
      <c r="AX30" s="3">
        <f t="shared" si="14"/>
        <v>1868.672172</v>
      </c>
      <c r="AY30" s="3">
        <f t="shared" si="14"/>
        <v>1874.067963</v>
      </c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</row>
    <row r="31">
      <c r="A31" s="9" t="s">
        <v>6</v>
      </c>
      <c r="B31" s="3">
        <f t="shared" ref="B31:AY31" si="15">((($I29-1)*B1)+1)*B11*1.5</f>
        <v>186</v>
      </c>
      <c r="C31" s="3">
        <f t="shared" si="15"/>
        <v>207.519</v>
      </c>
      <c r="D31" s="3">
        <f t="shared" si="15"/>
        <v>233.1247176</v>
      </c>
      <c r="E31" s="3">
        <f t="shared" si="15"/>
        <v>261.1586696</v>
      </c>
      <c r="F31" s="3">
        <f t="shared" si="15"/>
        <v>291.7615695</v>
      </c>
      <c r="G31" s="3">
        <f t="shared" si="15"/>
        <v>327.9658602</v>
      </c>
      <c r="H31" s="3">
        <f t="shared" si="15"/>
        <v>373.8628603</v>
      </c>
      <c r="I31" s="3">
        <f t="shared" si="15"/>
        <v>424.4412625</v>
      </c>
      <c r="J31" s="3">
        <f t="shared" si="15"/>
        <v>479.9746463</v>
      </c>
      <c r="K31" s="3">
        <f t="shared" si="15"/>
        <v>540.7298786</v>
      </c>
      <c r="L31" s="3">
        <f t="shared" si="15"/>
        <v>606.964047</v>
      </c>
      <c r="M31" s="3">
        <f t="shared" si="15"/>
        <v>678.9212192</v>
      </c>
      <c r="N31" s="3">
        <f t="shared" si="15"/>
        <v>756.8290544</v>
      </c>
      <c r="O31" s="3">
        <f t="shared" si="15"/>
        <v>840.8952971</v>
      </c>
      <c r="P31" s="3">
        <f t="shared" si="15"/>
        <v>931.3041883</v>
      </c>
      <c r="Q31" s="3">
        <f t="shared" si="15"/>
        <v>1028.212834</v>
      </c>
      <c r="R31" s="3">
        <f t="shared" si="15"/>
        <v>1131.747571</v>
      </c>
      <c r="S31" s="3">
        <f t="shared" si="15"/>
        <v>1242.000381</v>
      </c>
      <c r="T31" s="3">
        <f t="shared" si="15"/>
        <v>1359.025395</v>
      </c>
      <c r="U31" s="3">
        <f t="shared" si="15"/>
        <v>1482.835543</v>
      </c>
      <c r="V31" s="3">
        <f t="shared" si="15"/>
        <v>1570.56579</v>
      </c>
      <c r="W31" s="3">
        <f t="shared" si="15"/>
        <v>1660.08804</v>
      </c>
      <c r="X31" s="3">
        <f t="shared" si="15"/>
        <v>1751.147951</v>
      </c>
      <c r="Y31" s="3">
        <f t="shared" si="15"/>
        <v>1843.469224</v>
      </c>
      <c r="Z31" s="3">
        <f t="shared" si="15"/>
        <v>1936.754619</v>
      </c>
      <c r="AA31" s="3">
        <f t="shared" si="15"/>
        <v>2030.687218</v>
      </c>
      <c r="AB31" s="3">
        <f t="shared" si="15"/>
        <v>2124.931933</v>
      </c>
      <c r="AC31" s="3">
        <f t="shared" si="15"/>
        <v>2219.137249</v>
      </c>
      <c r="AD31" s="3">
        <f t="shared" si="15"/>
        <v>2312.937199</v>
      </c>
      <c r="AE31" s="3">
        <f t="shared" si="15"/>
        <v>2405.953556</v>
      </c>
      <c r="AF31" s="3">
        <f t="shared" si="15"/>
        <v>2497.798218</v>
      </c>
      <c r="AG31" s="3">
        <f t="shared" si="15"/>
        <v>2588.075782</v>
      </c>
      <c r="AH31" s="3">
        <f t="shared" si="15"/>
        <v>2676.386274</v>
      </c>
      <c r="AI31" s="3">
        <f t="shared" si="15"/>
        <v>2762.328011</v>
      </c>
      <c r="AJ31" s="3">
        <f t="shared" si="15"/>
        <v>2845.500572</v>
      </c>
      <c r="AK31" s="3">
        <f t="shared" si="15"/>
        <v>2925.507845</v>
      </c>
      <c r="AL31" s="3">
        <f t="shared" si="15"/>
        <v>3001.961117</v>
      </c>
      <c r="AM31" s="3">
        <f t="shared" si="15"/>
        <v>3074.482177</v>
      </c>
      <c r="AN31" s="3">
        <f t="shared" si="15"/>
        <v>3142.706401</v>
      </c>
      <c r="AO31" s="3">
        <f t="shared" si="15"/>
        <v>3206.285769</v>
      </c>
      <c r="AP31" s="3">
        <f t="shared" si="15"/>
        <v>3264.891802</v>
      </c>
      <c r="AQ31" s="3">
        <f t="shared" si="15"/>
        <v>3318.218368</v>
      </c>
      <c r="AR31" s="3">
        <f t="shared" si="15"/>
        <v>3365.984327</v>
      </c>
      <c r="AS31" s="3">
        <f t="shared" si="15"/>
        <v>3407.935985</v>
      </c>
      <c r="AT31" s="3">
        <f t="shared" si="15"/>
        <v>3443.849335</v>
      </c>
      <c r="AU31" s="3">
        <f t="shared" si="15"/>
        <v>3473.532036</v>
      </c>
      <c r="AV31" s="3">
        <f t="shared" si="15"/>
        <v>3496.825133</v>
      </c>
      <c r="AW31" s="3">
        <f t="shared" si="15"/>
        <v>3513.604472</v>
      </c>
      <c r="AX31" s="3">
        <f t="shared" si="15"/>
        <v>3523.781809</v>
      </c>
      <c r="AY31" s="3">
        <f t="shared" si="15"/>
        <v>3533.956729</v>
      </c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</row>
    <row r="3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</row>
    <row r="33">
      <c r="A33" s="10" t="s">
        <v>11</v>
      </c>
      <c r="D33" s="14" t="str">
        <f>"BaseHP_AT_Mod="</f>
        <v>BaseHP_AT_Mod=</v>
      </c>
      <c r="F33" s="15">
        <v>1.0</v>
      </c>
      <c r="G33" s="14" t="str">
        <f>"MaxHP_AT_Mod="</f>
        <v>MaxHP_AT_Mod=</v>
      </c>
      <c r="I33" s="15">
        <v>1.5</v>
      </c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</row>
    <row r="34">
      <c r="A34" s="9" t="s">
        <v>5</v>
      </c>
      <c r="B34" s="3">
        <f>((($F33-1)*B1)+1)*B11</f>
        <v>100</v>
      </c>
      <c r="C34" s="3">
        <f>((($F29-1)*C1)+1)*C11</f>
        <v>127.90375</v>
      </c>
      <c r="D34" s="3">
        <f t="shared" ref="D34:AY34" si="16">((($F$33-1)*D1)+1)*D11</f>
        <v>121.799748</v>
      </c>
      <c r="E34" s="3">
        <f t="shared" si="16"/>
        <v>133.9275229</v>
      </c>
      <c r="F34" s="3">
        <f t="shared" si="16"/>
        <v>146.9091488</v>
      </c>
      <c r="G34" s="3">
        <f t="shared" si="16"/>
        <v>160.7675785</v>
      </c>
      <c r="H34" s="3">
        <f t="shared" si="16"/>
        <v>175.5224696</v>
      </c>
      <c r="I34" s="3">
        <f t="shared" si="16"/>
        <v>191.1897579</v>
      </c>
      <c r="J34" s="3">
        <f t="shared" si="16"/>
        <v>207.7812322</v>
      </c>
      <c r="K34" s="3">
        <f t="shared" si="16"/>
        <v>225.3041161</v>
      </c>
      <c r="L34" s="3">
        <f t="shared" si="16"/>
        <v>243.7606614</v>
      </c>
      <c r="M34" s="3">
        <f t="shared" si="16"/>
        <v>263.1477594</v>
      </c>
      <c r="N34" s="3">
        <f t="shared" si="16"/>
        <v>283.4565747</v>
      </c>
      <c r="O34" s="3">
        <f t="shared" si="16"/>
        <v>304.6722091</v>
      </c>
      <c r="P34" s="3">
        <f t="shared" si="16"/>
        <v>326.7733994</v>
      </c>
      <c r="Q34" s="3">
        <f t="shared" si="16"/>
        <v>349.7322564</v>
      </c>
      <c r="R34" s="3">
        <f t="shared" si="16"/>
        <v>373.5140498</v>
      </c>
      <c r="S34" s="3">
        <f t="shared" si="16"/>
        <v>398.0770452</v>
      </c>
      <c r="T34" s="3">
        <f t="shared" si="16"/>
        <v>423.3723971</v>
      </c>
      <c r="U34" s="3">
        <f t="shared" si="16"/>
        <v>449.3441038</v>
      </c>
      <c r="V34" s="3">
        <f t="shared" si="16"/>
        <v>475.9290273</v>
      </c>
      <c r="W34" s="3">
        <f t="shared" si="16"/>
        <v>503.0569818</v>
      </c>
      <c r="X34" s="3">
        <f t="shared" si="16"/>
        <v>530.6508943</v>
      </c>
      <c r="Y34" s="3">
        <f t="shared" si="16"/>
        <v>558.6270377</v>
      </c>
      <c r="Z34" s="3">
        <f t="shared" si="16"/>
        <v>586.8953392</v>
      </c>
      <c r="AA34" s="3">
        <f t="shared" si="16"/>
        <v>615.3597632</v>
      </c>
      <c r="AB34" s="3">
        <f t="shared" si="16"/>
        <v>643.9187676</v>
      </c>
      <c r="AC34" s="3">
        <f t="shared" si="16"/>
        <v>672.4658329</v>
      </c>
      <c r="AD34" s="3">
        <f t="shared" si="16"/>
        <v>700.8900604</v>
      </c>
      <c r="AE34" s="3">
        <f t="shared" si="16"/>
        <v>729.0768351</v>
      </c>
      <c r="AF34" s="3">
        <f t="shared" si="16"/>
        <v>756.9085509</v>
      </c>
      <c r="AG34" s="3">
        <f t="shared" si="16"/>
        <v>784.2653885</v>
      </c>
      <c r="AH34" s="3">
        <f t="shared" si="16"/>
        <v>811.0261436</v>
      </c>
      <c r="AI34" s="3">
        <f t="shared" si="16"/>
        <v>837.0690942</v>
      </c>
      <c r="AJ34" s="3">
        <f t="shared" si="16"/>
        <v>862.2729006</v>
      </c>
      <c r="AK34" s="3">
        <f t="shared" si="16"/>
        <v>886.5175288</v>
      </c>
      <c r="AL34" s="3">
        <f t="shared" si="16"/>
        <v>909.6851869</v>
      </c>
      <c r="AM34" s="3">
        <f t="shared" si="16"/>
        <v>931.6612659</v>
      </c>
      <c r="AN34" s="3">
        <f t="shared" si="16"/>
        <v>952.335273</v>
      </c>
      <c r="AO34" s="3">
        <f t="shared" si="16"/>
        <v>971.6017481</v>
      </c>
      <c r="AP34" s="3">
        <f t="shared" si="16"/>
        <v>989.3611522</v>
      </c>
      <c r="AQ34" s="3">
        <f t="shared" si="16"/>
        <v>1005.520718</v>
      </c>
      <c r="AR34" s="3">
        <f t="shared" si="16"/>
        <v>1019.995251</v>
      </c>
      <c r="AS34" s="3">
        <f t="shared" si="16"/>
        <v>1032.707874</v>
      </c>
      <c r="AT34" s="3">
        <f t="shared" si="16"/>
        <v>1043.590707</v>
      </c>
      <c r="AU34" s="3">
        <f t="shared" si="16"/>
        <v>1052.585465</v>
      </c>
      <c r="AV34" s="3">
        <f t="shared" si="16"/>
        <v>1059.64398</v>
      </c>
      <c r="AW34" s="3">
        <f t="shared" si="16"/>
        <v>1064.728628</v>
      </c>
      <c r="AX34" s="3">
        <f t="shared" si="16"/>
        <v>1067.81267</v>
      </c>
      <c r="AY34" s="3">
        <f t="shared" si="16"/>
        <v>1070.895979</v>
      </c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</row>
    <row r="35">
      <c r="A35" s="9" t="s">
        <v>6</v>
      </c>
      <c r="B35" s="3">
        <f>((($I33-1)*B1)+1)*B11*1.5</f>
        <v>165</v>
      </c>
      <c r="C35" s="3">
        <f>((($I29-1)*C1)+1)*C11*1.5</f>
        <v>207.519</v>
      </c>
      <c r="D35" s="3">
        <f t="shared" ref="D35:AY35" si="17">((($I$33-1)*D1)+1)*D11*1.5</f>
        <v>203.7100785</v>
      </c>
      <c r="E35" s="3">
        <f t="shared" si="17"/>
        <v>226.0026948</v>
      </c>
      <c r="F35" s="3">
        <f t="shared" si="17"/>
        <v>250.1128258</v>
      </c>
      <c r="G35" s="3">
        <f t="shared" si="17"/>
        <v>277.3240729</v>
      </c>
      <c r="H35" s="3">
        <f t="shared" si="17"/>
        <v>309.3583527</v>
      </c>
      <c r="I35" s="3">
        <f t="shared" si="17"/>
        <v>344.1415642</v>
      </c>
      <c r="J35" s="3">
        <f t="shared" si="17"/>
        <v>381.7980141</v>
      </c>
      <c r="K35" s="3">
        <f t="shared" si="17"/>
        <v>422.4452177</v>
      </c>
      <c r="L35" s="3">
        <f t="shared" si="17"/>
        <v>466.192265</v>
      </c>
      <c r="M35" s="3">
        <f t="shared" si="17"/>
        <v>513.1381308</v>
      </c>
      <c r="N35" s="3">
        <f t="shared" si="17"/>
        <v>563.3699422</v>
      </c>
      <c r="O35" s="3">
        <f t="shared" si="17"/>
        <v>616.9612234</v>
      </c>
      <c r="P35" s="3">
        <f t="shared" si="17"/>
        <v>673.9701363</v>
      </c>
      <c r="Q35" s="3">
        <f t="shared" si="17"/>
        <v>734.4377384</v>
      </c>
      <c r="R35" s="3">
        <f t="shared" si="17"/>
        <v>798.3862815</v>
      </c>
      <c r="S35" s="3">
        <f t="shared" si="17"/>
        <v>865.8175733</v>
      </c>
      <c r="T35" s="3">
        <f t="shared" si="17"/>
        <v>936.7114286</v>
      </c>
      <c r="U35" s="3">
        <f t="shared" si="17"/>
        <v>1011.024234</v>
      </c>
      <c r="V35" s="3">
        <f t="shared" si="17"/>
        <v>1070.840311</v>
      </c>
      <c r="W35" s="3">
        <f t="shared" si="17"/>
        <v>1131.878209</v>
      </c>
      <c r="X35" s="3">
        <f t="shared" si="17"/>
        <v>1193.964512</v>
      </c>
      <c r="Y35" s="3">
        <f t="shared" si="17"/>
        <v>1256.910835</v>
      </c>
      <c r="Z35" s="3">
        <f t="shared" si="17"/>
        <v>1320.514513</v>
      </c>
      <c r="AA35" s="3">
        <f t="shared" si="17"/>
        <v>1384.559467</v>
      </c>
      <c r="AB35" s="3">
        <f t="shared" si="17"/>
        <v>1448.817227</v>
      </c>
      <c r="AC35" s="3">
        <f t="shared" si="17"/>
        <v>1513.048124</v>
      </c>
      <c r="AD35" s="3">
        <f t="shared" si="17"/>
        <v>1577.002636</v>
      </c>
      <c r="AE35" s="3">
        <f t="shared" si="17"/>
        <v>1640.422879</v>
      </c>
      <c r="AF35" s="3">
        <f t="shared" si="17"/>
        <v>1703.044239</v>
      </c>
      <c r="AG35" s="3">
        <f t="shared" si="17"/>
        <v>1764.597124</v>
      </c>
      <c r="AH35" s="3">
        <f t="shared" si="17"/>
        <v>1824.808823</v>
      </c>
      <c r="AI35" s="3">
        <f t="shared" si="17"/>
        <v>1883.405462</v>
      </c>
      <c r="AJ35" s="3">
        <f t="shared" si="17"/>
        <v>1940.114026</v>
      </c>
      <c r="AK35" s="3">
        <f t="shared" si="17"/>
        <v>1994.66444</v>
      </c>
      <c r="AL35" s="3">
        <f t="shared" si="17"/>
        <v>2046.79167</v>
      </c>
      <c r="AM35" s="3">
        <f t="shared" si="17"/>
        <v>2096.237848</v>
      </c>
      <c r="AN35" s="3">
        <f t="shared" si="17"/>
        <v>2142.754364</v>
      </c>
      <c r="AO35" s="3">
        <f t="shared" si="17"/>
        <v>2186.103933</v>
      </c>
      <c r="AP35" s="3">
        <f t="shared" si="17"/>
        <v>2226.062593</v>
      </c>
      <c r="AQ35" s="3">
        <f t="shared" si="17"/>
        <v>2262.421615</v>
      </c>
      <c r="AR35" s="3">
        <f t="shared" si="17"/>
        <v>2294.989314</v>
      </c>
      <c r="AS35" s="3">
        <f t="shared" si="17"/>
        <v>2323.592717</v>
      </c>
      <c r="AT35" s="3">
        <f t="shared" si="17"/>
        <v>2348.079092</v>
      </c>
      <c r="AU35" s="3">
        <f t="shared" si="17"/>
        <v>2368.317297</v>
      </c>
      <c r="AV35" s="3">
        <f t="shared" si="17"/>
        <v>2384.198954</v>
      </c>
      <c r="AW35" s="3">
        <f t="shared" si="17"/>
        <v>2395.639413</v>
      </c>
      <c r="AX35" s="3">
        <f t="shared" si="17"/>
        <v>2402.578506</v>
      </c>
      <c r="AY35" s="3">
        <f t="shared" si="17"/>
        <v>2409.515952</v>
      </c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</row>
    <row r="3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</row>
    <row r="37">
      <c r="A37" s="10" t="s">
        <v>12</v>
      </c>
      <c r="D37" s="14" t="str">
        <f>"BaseHP_AT_Mod="</f>
        <v>BaseHP_AT_Mod=</v>
      </c>
      <c r="F37" s="15">
        <v>1.4</v>
      </c>
      <c r="G37" s="14" t="str">
        <f>"MaxHP_AT_Mod="</f>
        <v>MaxHP_AT_Mod=</v>
      </c>
      <c r="I37" s="15">
        <v>2.0</v>
      </c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</row>
    <row r="38">
      <c r="A38" s="9" t="s">
        <v>5</v>
      </c>
      <c r="B38" s="3">
        <f t="shared" ref="B38:AY38" si="18">((($F37-1)*B1)+1)*B11</f>
        <v>108</v>
      </c>
      <c r="C38" s="3">
        <f t="shared" si="18"/>
        <v>119.782</v>
      </c>
      <c r="D38" s="3">
        <f t="shared" si="18"/>
        <v>133.0053248</v>
      </c>
      <c r="E38" s="3">
        <f t="shared" si="18"/>
        <v>147.3202752</v>
      </c>
      <c r="F38" s="3">
        <f t="shared" si="18"/>
        <v>162.7753369</v>
      </c>
      <c r="G38" s="3">
        <f t="shared" si="18"/>
        <v>180.0596879</v>
      </c>
      <c r="H38" s="3">
        <f t="shared" si="18"/>
        <v>200.0956154</v>
      </c>
      <c r="I38" s="3">
        <f t="shared" si="18"/>
        <v>221.7801191</v>
      </c>
      <c r="J38" s="3">
        <f t="shared" si="18"/>
        <v>245.181854</v>
      </c>
      <c r="K38" s="3">
        <f t="shared" si="18"/>
        <v>270.3649393</v>
      </c>
      <c r="L38" s="3">
        <f t="shared" si="18"/>
        <v>297.388007</v>
      </c>
      <c r="M38" s="3">
        <f t="shared" si="18"/>
        <v>326.3032216</v>
      </c>
      <c r="N38" s="3">
        <f t="shared" si="18"/>
        <v>357.1552841</v>
      </c>
      <c r="O38" s="3">
        <f t="shared" si="18"/>
        <v>389.9804276</v>
      </c>
      <c r="P38" s="3">
        <f t="shared" si="18"/>
        <v>424.8054192</v>
      </c>
      <c r="Q38" s="3">
        <f t="shared" si="18"/>
        <v>461.6465784</v>
      </c>
      <c r="R38" s="3">
        <f t="shared" si="18"/>
        <v>500.5088268</v>
      </c>
      <c r="S38" s="3">
        <f t="shared" si="18"/>
        <v>541.3847815</v>
      </c>
      <c r="T38" s="3">
        <f t="shared" si="18"/>
        <v>584.253908</v>
      </c>
      <c r="U38" s="3">
        <f t="shared" si="18"/>
        <v>629.0817453</v>
      </c>
      <c r="V38" s="3">
        <f t="shared" si="18"/>
        <v>666.3006382</v>
      </c>
      <c r="W38" s="3">
        <f t="shared" si="18"/>
        <v>704.2797746</v>
      </c>
      <c r="X38" s="3">
        <f t="shared" si="18"/>
        <v>742.911252</v>
      </c>
      <c r="Y38" s="3">
        <f t="shared" si="18"/>
        <v>782.0778528</v>
      </c>
      <c r="Z38" s="3">
        <f t="shared" si="18"/>
        <v>821.6534749</v>
      </c>
      <c r="AA38" s="3">
        <f t="shared" si="18"/>
        <v>861.5036684</v>
      </c>
      <c r="AB38" s="3">
        <f t="shared" si="18"/>
        <v>901.4862746</v>
      </c>
      <c r="AC38" s="3">
        <f t="shared" si="18"/>
        <v>941.4521661</v>
      </c>
      <c r="AD38" s="3">
        <f t="shared" si="18"/>
        <v>981.2460845</v>
      </c>
      <c r="AE38" s="3">
        <f t="shared" si="18"/>
        <v>1020.707569</v>
      </c>
      <c r="AF38" s="3">
        <f t="shared" si="18"/>
        <v>1059.671971</v>
      </c>
      <c r="AG38" s="3">
        <f t="shared" si="18"/>
        <v>1097.971544</v>
      </c>
      <c r="AH38" s="3">
        <f t="shared" si="18"/>
        <v>1135.436601</v>
      </c>
      <c r="AI38" s="3">
        <f t="shared" si="18"/>
        <v>1171.896732</v>
      </c>
      <c r="AJ38" s="3">
        <f t="shared" si="18"/>
        <v>1207.182061</v>
      </c>
      <c r="AK38" s="3">
        <f t="shared" si="18"/>
        <v>1241.12454</v>
      </c>
      <c r="AL38" s="3">
        <f t="shared" si="18"/>
        <v>1273.559262</v>
      </c>
      <c r="AM38" s="3">
        <f t="shared" si="18"/>
        <v>1304.325772</v>
      </c>
      <c r="AN38" s="3">
        <f t="shared" si="18"/>
        <v>1333.269382</v>
      </c>
      <c r="AO38" s="3">
        <f t="shared" si="18"/>
        <v>1360.242447</v>
      </c>
      <c r="AP38" s="3">
        <f t="shared" si="18"/>
        <v>1385.105613</v>
      </c>
      <c r="AQ38" s="3">
        <f t="shared" si="18"/>
        <v>1407.729005</v>
      </c>
      <c r="AR38" s="3">
        <f t="shared" si="18"/>
        <v>1427.993351</v>
      </c>
      <c r="AS38" s="3">
        <f t="shared" si="18"/>
        <v>1445.791024</v>
      </c>
      <c r="AT38" s="3">
        <f t="shared" si="18"/>
        <v>1461.02699</v>
      </c>
      <c r="AU38" s="3">
        <f t="shared" si="18"/>
        <v>1473.619652</v>
      </c>
      <c r="AV38" s="3">
        <f t="shared" si="18"/>
        <v>1483.501572</v>
      </c>
      <c r="AW38" s="3">
        <f t="shared" si="18"/>
        <v>1490.620079</v>
      </c>
      <c r="AX38" s="3">
        <f t="shared" si="18"/>
        <v>1494.937737</v>
      </c>
      <c r="AY38" s="3">
        <f t="shared" si="18"/>
        <v>1499.25437</v>
      </c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</row>
    <row r="39">
      <c r="A39" s="9" t="s">
        <v>6</v>
      </c>
      <c r="B39" s="3">
        <f t="shared" ref="B39:AY39" si="19">((($I37-1)*B1)+1)*B11*1.5</f>
        <v>180</v>
      </c>
      <c r="C39" s="3">
        <f t="shared" si="19"/>
        <v>200.5575</v>
      </c>
      <c r="D39" s="3">
        <f t="shared" si="19"/>
        <v>224.720535</v>
      </c>
      <c r="E39" s="3">
        <f t="shared" si="19"/>
        <v>251.1141054</v>
      </c>
      <c r="F39" s="3">
        <f t="shared" si="19"/>
        <v>279.8619285</v>
      </c>
      <c r="G39" s="3">
        <f t="shared" si="19"/>
        <v>313.4967781</v>
      </c>
      <c r="H39" s="3">
        <f t="shared" si="19"/>
        <v>355.433001</v>
      </c>
      <c r="I39" s="3">
        <f t="shared" si="19"/>
        <v>401.4984915</v>
      </c>
      <c r="J39" s="3">
        <f t="shared" si="19"/>
        <v>451.92418</v>
      </c>
      <c r="K39" s="3">
        <f t="shared" si="19"/>
        <v>506.9342612</v>
      </c>
      <c r="L39" s="3">
        <f t="shared" si="19"/>
        <v>566.7435379</v>
      </c>
      <c r="M39" s="3">
        <f t="shared" si="19"/>
        <v>631.5546225</v>
      </c>
      <c r="N39" s="3">
        <f t="shared" si="19"/>
        <v>701.5550224</v>
      </c>
      <c r="O39" s="3">
        <f t="shared" si="19"/>
        <v>776.9141332</v>
      </c>
      <c r="P39" s="3">
        <f t="shared" si="19"/>
        <v>857.7801734</v>
      </c>
      <c r="Q39" s="3">
        <f t="shared" si="19"/>
        <v>944.2770923</v>
      </c>
      <c r="R39" s="3">
        <f t="shared" si="19"/>
        <v>1036.501488</v>
      </c>
      <c r="S39" s="3">
        <f t="shared" si="19"/>
        <v>1134.519579</v>
      </c>
      <c r="T39" s="3">
        <f t="shared" si="19"/>
        <v>1238.364261</v>
      </c>
      <c r="U39" s="3">
        <f t="shared" si="19"/>
        <v>1348.032311</v>
      </c>
      <c r="V39" s="3">
        <f t="shared" si="19"/>
        <v>1427.787082</v>
      </c>
      <c r="W39" s="3">
        <f t="shared" si="19"/>
        <v>1509.170945</v>
      </c>
      <c r="X39" s="3">
        <f t="shared" si="19"/>
        <v>1591.952683</v>
      </c>
      <c r="Y39" s="3">
        <f t="shared" si="19"/>
        <v>1675.881113</v>
      </c>
      <c r="Z39" s="3">
        <f t="shared" si="19"/>
        <v>1760.686018</v>
      </c>
      <c r="AA39" s="3">
        <f t="shared" si="19"/>
        <v>1846.079289</v>
      </c>
      <c r="AB39" s="3">
        <f t="shared" si="19"/>
        <v>1931.756303</v>
      </c>
      <c r="AC39" s="3">
        <f t="shared" si="19"/>
        <v>2017.397499</v>
      </c>
      <c r="AD39" s="3">
        <f t="shared" si="19"/>
        <v>2102.670181</v>
      </c>
      <c r="AE39" s="3">
        <f t="shared" si="19"/>
        <v>2187.230505</v>
      </c>
      <c r="AF39" s="3">
        <f t="shared" si="19"/>
        <v>2270.725653</v>
      </c>
      <c r="AG39" s="3">
        <f t="shared" si="19"/>
        <v>2352.796165</v>
      </c>
      <c r="AH39" s="3">
        <f t="shared" si="19"/>
        <v>2433.078431</v>
      </c>
      <c r="AI39" s="3">
        <f t="shared" si="19"/>
        <v>2511.207283</v>
      </c>
      <c r="AJ39" s="3">
        <f t="shared" si="19"/>
        <v>2586.818702</v>
      </c>
      <c r="AK39" s="3">
        <f t="shared" si="19"/>
        <v>2659.552586</v>
      </c>
      <c r="AL39" s="3">
        <f t="shared" si="19"/>
        <v>2729.055561</v>
      </c>
      <c r="AM39" s="3">
        <f t="shared" si="19"/>
        <v>2794.983798</v>
      </c>
      <c r="AN39" s="3">
        <f t="shared" si="19"/>
        <v>2857.005819</v>
      </c>
      <c r="AO39" s="3">
        <f t="shared" si="19"/>
        <v>2914.805244</v>
      </c>
      <c r="AP39" s="3">
        <f t="shared" si="19"/>
        <v>2968.083457</v>
      </c>
      <c r="AQ39" s="3">
        <f t="shared" si="19"/>
        <v>3016.562153</v>
      </c>
      <c r="AR39" s="3">
        <f t="shared" si="19"/>
        <v>3059.985752</v>
      </c>
      <c r="AS39" s="3">
        <f t="shared" si="19"/>
        <v>3098.123623</v>
      </c>
      <c r="AT39" s="3">
        <f t="shared" si="19"/>
        <v>3130.772122</v>
      </c>
      <c r="AU39" s="3">
        <f t="shared" si="19"/>
        <v>3157.756396</v>
      </c>
      <c r="AV39" s="3">
        <f t="shared" si="19"/>
        <v>3178.931939</v>
      </c>
      <c r="AW39" s="3">
        <f t="shared" si="19"/>
        <v>3194.185884</v>
      </c>
      <c r="AX39" s="3">
        <f t="shared" si="19"/>
        <v>3203.438009</v>
      </c>
      <c r="AY39" s="3">
        <f t="shared" si="19"/>
        <v>3212.687936</v>
      </c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</row>
    <row r="40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</row>
    <row r="41">
      <c r="A41" s="10" t="s">
        <v>13</v>
      </c>
      <c r="D41" s="14" t="str">
        <f>"BaseHP_AT_Mod="</f>
        <v>BaseHP_AT_Mod=</v>
      </c>
      <c r="F41" s="15">
        <v>1.0</v>
      </c>
      <c r="G41" s="14" t="str">
        <f>"MaxHP_AT_Mod="</f>
        <v>MaxHP_AT_Mod=</v>
      </c>
      <c r="I41" s="15">
        <v>1.0</v>
      </c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</row>
    <row r="42">
      <c r="A42" s="9" t="s">
        <v>5</v>
      </c>
      <c r="B42" s="3">
        <f t="shared" ref="B42:AY42" si="20">((($F41-1)*B1)+1)*B11</f>
        <v>100</v>
      </c>
      <c r="C42" s="3">
        <f t="shared" si="20"/>
        <v>110.5</v>
      </c>
      <c r="D42" s="3">
        <f t="shared" si="20"/>
        <v>121.799748</v>
      </c>
      <c r="E42" s="3">
        <f t="shared" si="20"/>
        <v>133.9275229</v>
      </c>
      <c r="F42" s="3">
        <f t="shared" si="20"/>
        <v>146.9091488</v>
      </c>
      <c r="G42" s="3">
        <f t="shared" si="20"/>
        <v>160.7675785</v>
      </c>
      <c r="H42" s="3">
        <f t="shared" si="20"/>
        <v>175.5224696</v>
      </c>
      <c r="I42" s="3">
        <f t="shared" si="20"/>
        <v>191.1897579</v>
      </c>
      <c r="J42" s="3">
        <f t="shared" si="20"/>
        <v>207.7812322</v>
      </c>
      <c r="K42" s="3">
        <f t="shared" si="20"/>
        <v>225.3041161</v>
      </c>
      <c r="L42" s="3">
        <f t="shared" si="20"/>
        <v>243.7606614</v>
      </c>
      <c r="M42" s="3">
        <f t="shared" si="20"/>
        <v>263.1477594</v>
      </c>
      <c r="N42" s="3">
        <f t="shared" si="20"/>
        <v>283.4565747</v>
      </c>
      <c r="O42" s="3">
        <f t="shared" si="20"/>
        <v>304.6722091</v>
      </c>
      <c r="P42" s="3">
        <f t="shared" si="20"/>
        <v>326.7733994</v>
      </c>
      <c r="Q42" s="3">
        <f t="shared" si="20"/>
        <v>349.7322564</v>
      </c>
      <c r="R42" s="3">
        <f t="shared" si="20"/>
        <v>373.5140498</v>
      </c>
      <c r="S42" s="3">
        <f t="shared" si="20"/>
        <v>398.0770452</v>
      </c>
      <c r="T42" s="3">
        <f t="shared" si="20"/>
        <v>423.3723971</v>
      </c>
      <c r="U42" s="3">
        <f t="shared" si="20"/>
        <v>449.3441038</v>
      </c>
      <c r="V42" s="3">
        <f t="shared" si="20"/>
        <v>475.9290273</v>
      </c>
      <c r="W42" s="3">
        <f t="shared" si="20"/>
        <v>503.0569818</v>
      </c>
      <c r="X42" s="3">
        <f t="shared" si="20"/>
        <v>530.6508943</v>
      </c>
      <c r="Y42" s="3">
        <f t="shared" si="20"/>
        <v>558.6270377</v>
      </c>
      <c r="Z42" s="3">
        <f t="shared" si="20"/>
        <v>586.8953392</v>
      </c>
      <c r="AA42" s="3">
        <f t="shared" si="20"/>
        <v>615.3597632</v>
      </c>
      <c r="AB42" s="3">
        <f t="shared" si="20"/>
        <v>643.9187676</v>
      </c>
      <c r="AC42" s="3">
        <f t="shared" si="20"/>
        <v>672.4658329</v>
      </c>
      <c r="AD42" s="3">
        <f t="shared" si="20"/>
        <v>700.8900604</v>
      </c>
      <c r="AE42" s="3">
        <f t="shared" si="20"/>
        <v>729.0768351</v>
      </c>
      <c r="AF42" s="3">
        <f t="shared" si="20"/>
        <v>756.9085509</v>
      </c>
      <c r="AG42" s="3">
        <f t="shared" si="20"/>
        <v>784.2653885</v>
      </c>
      <c r="AH42" s="3">
        <f t="shared" si="20"/>
        <v>811.0261436</v>
      </c>
      <c r="AI42" s="3">
        <f t="shared" si="20"/>
        <v>837.0690942</v>
      </c>
      <c r="AJ42" s="3">
        <f t="shared" si="20"/>
        <v>862.2729006</v>
      </c>
      <c r="AK42" s="3">
        <f t="shared" si="20"/>
        <v>886.5175288</v>
      </c>
      <c r="AL42" s="3">
        <f t="shared" si="20"/>
        <v>909.6851869</v>
      </c>
      <c r="AM42" s="3">
        <f t="shared" si="20"/>
        <v>931.6612659</v>
      </c>
      <c r="AN42" s="3">
        <f t="shared" si="20"/>
        <v>952.335273</v>
      </c>
      <c r="AO42" s="3">
        <f t="shared" si="20"/>
        <v>971.6017481</v>
      </c>
      <c r="AP42" s="3">
        <f t="shared" si="20"/>
        <v>989.3611522</v>
      </c>
      <c r="AQ42" s="3">
        <f t="shared" si="20"/>
        <v>1005.520718</v>
      </c>
      <c r="AR42" s="3">
        <f t="shared" si="20"/>
        <v>1019.995251</v>
      </c>
      <c r="AS42" s="3">
        <f t="shared" si="20"/>
        <v>1032.707874</v>
      </c>
      <c r="AT42" s="3">
        <f t="shared" si="20"/>
        <v>1043.590707</v>
      </c>
      <c r="AU42" s="3">
        <f t="shared" si="20"/>
        <v>1052.585465</v>
      </c>
      <c r="AV42" s="3">
        <f t="shared" si="20"/>
        <v>1059.64398</v>
      </c>
      <c r="AW42" s="3">
        <f t="shared" si="20"/>
        <v>1064.728628</v>
      </c>
      <c r="AX42" s="3">
        <f t="shared" si="20"/>
        <v>1067.81267</v>
      </c>
      <c r="AY42" s="3">
        <f t="shared" si="20"/>
        <v>1070.895979</v>
      </c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</row>
    <row r="43">
      <c r="A43" s="9" t="s">
        <v>6</v>
      </c>
      <c r="B43" s="3">
        <f t="shared" ref="B43:AY43" si="21">((($I41-1)*B1)+1)*B11*1.5</f>
        <v>150</v>
      </c>
      <c r="C43" s="3">
        <f t="shared" si="21"/>
        <v>165.75</v>
      </c>
      <c r="D43" s="3">
        <f t="shared" si="21"/>
        <v>182.699622</v>
      </c>
      <c r="E43" s="3">
        <f t="shared" si="21"/>
        <v>200.8912843</v>
      </c>
      <c r="F43" s="3">
        <f t="shared" si="21"/>
        <v>220.3637232</v>
      </c>
      <c r="G43" s="3">
        <f t="shared" si="21"/>
        <v>241.1513678</v>
      </c>
      <c r="H43" s="3">
        <f t="shared" si="21"/>
        <v>263.2837044</v>
      </c>
      <c r="I43" s="3">
        <f t="shared" si="21"/>
        <v>286.7846368</v>
      </c>
      <c r="J43" s="3">
        <f t="shared" si="21"/>
        <v>311.6718483</v>
      </c>
      <c r="K43" s="3">
        <f t="shared" si="21"/>
        <v>337.9561741</v>
      </c>
      <c r="L43" s="3">
        <f t="shared" si="21"/>
        <v>365.6409922</v>
      </c>
      <c r="M43" s="3">
        <f t="shared" si="21"/>
        <v>394.7216391</v>
      </c>
      <c r="N43" s="3">
        <f t="shared" si="21"/>
        <v>425.184862</v>
      </c>
      <c r="O43" s="3">
        <f t="shared" si="21"/>
        <v>457.0083136</v>
      </c>
      <c r="P43" s="3">
        <f t="shared" si="21"/>
        <v>490.1600991</v>
      </c>
      <c r="Q43" s="3">
        <f t="shared" si="21"/>
        <v>524.5983846</v>
      </c>
      <c r="R43" s="3">
        <f t="shared" si="21"/>
        <v>560.2710747</v>
      </c>
      <c r="S43" s="3">
        <f t="shared" si="21"/>
        <v>597.1155678</v>
      </c>
      <c r="T43" s="3">
        <f t="shared" si="21"/>
        <v>635.0585956</v>
      </c>
      <c r="U43" s="3">
        <f t="shared" si="21"/>
        <v>674.0161557</v>
      </c>
      <c r="V43" s="3">
        <f t="shared" si="21"/>
        <v>713.8935409</v>
      </c>
      <c r="W43" s="3">
        <f t="shared" si="21"/>
        <v>754.5854727</v>
      </c>
      <c r="X43" s="3">
        <f t="shared" si="21"/>
        <v>795.9763415</v>
      </c>
      <c r="Y43" s="3">
        <f t="shared" si="21"/>
        <v>837.9405565</v>
      </c>
      <c r="Z43" s="3">
        <f t="shared" si="21"/>
        <v>880.3430088</v>
      </c>
      <c r="AA43" s="3">
        <f t="shared" si="21"/>
        <v>923.0396447</v>
      </c>
      <c r="AB43" s="3">
        <f t="shared" si="21"/>
        <v>965.8781513</v>
      </c>
      <c r="AC43" s="3">
        <f t="shared" si="21"/>
        <v>1008.698749</v>
      </c>
      <c r="AD43" s="3">
        <f t="shared" si="21"/>
        <v>1051.335091</v>
      </c>
      <c r="AE43" s="3">
        <f t="shared" si="21"/>
        <v>1093.615253</v>
      </c>
      <c r="AF43" s="3">
        <f t="shared" si="21"/>
        <v>1135.362826</v>
      </c>
      <c r="AG43" s="3">
        <f t="shared" si="21"/>
        <v>1176.398083</v>
      </c>
      <c r="AH43" s="3">
        <f t="shared" si="21"/>
        <v>1216.539215</v>
      </c>
      <c r="AI43" s="3">
        <f t="shared" si="21"/>
        <v>1255.603641</v>
      </c>
      <c r="AJ43" s="3">
        <f t="shared" si="21"/>
        <v>1293.409351</v>
      </c>
      <c r="AK43" s="3">
        <f t="shared" si="21"/>
        <v>1329.776293</v>
      </c>
      <c r="AL43" s="3">
        <f t="shared" si="21"/>
        <v>1364.52778</v>
      </c>
      <c r="AM43" s="3">
        <f t="shared" si="21"/>
        <v>1397.491899</v>
      </c>
      <c r="AN43" s="3">
        <f t="shared" si="21"/>
        <v>1428.502909</v>
      </c>
      <c r="AO43" s="3">
        <f t="shared" si="21"/>
        <v>1457.402622</v>
      </c>
      <c r="AP43" s="3">
        <f t="shared" si="21"/>
        <v>1484.041728</v>
      </c>
      <c r="AQ43" s="3">
        <f t="shared" si="21"/>
        <v>1508.281077</v>
      </c>
      <c r="AR43" s="3">
        <f t="shared" si="21"/>
        <v>1529.992876</v>
      </c>
      <c r="AS43" s="3">
        <f t="shared" si="21"/>
        <v>1549.061811</v>
      </c>
      <c r="AT43" s="3">
        <f t="shared" si="21"/>
        <v>1565.386061</v>
      </c>
      <c r="AU43" s="3">
        <f t="shared" si="21"/>
        <v>1578.878198</v>
      </c>
      <c r="AV43" s="3">
        <f t="shared" si="21"/>
        <v>1589.46597</v>
      </c>
      <c r="AW43" s="3">
        <f t="shared" si="21"/>
        <v>1597.092942</v>
      </c>
      <c r="AX43" s="3">
        <f t="shared" si="21"/>
        <v>1601.719004</v>
      </c>
      <c r="AY43" s="3">
        <f t="shared" si="21"/>
        <v>1606.343968</v>
      </c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</row>
    <row r="44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</row>
    <row r="45">
      <c r="A45" s="10" t="s">
        <v>14</v>
      </c>
      <c r="D45" s="14" t="str">
        <f>"BaseHP_AT_Mod="</f>
        <v>BaseHP_AT_Mod=</v>
      </c>
      <c r="F45" s="15">
        <v>0.95</v>
      </c>
      <c r="G45" s="14" t="str">
        <f>"MaxHP_AT_Mod="</f>
        <v>MaxHP_AT_Mod=</v>
      </c>
      <c r="I45" s="15">
        <v>1.0</v>
      </c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</row>
    <row r="46">
      <c r="A46" s="9" t="s">
        <v>5</v>
      </c>
      <c r="B46" s="3">
        <f t="shared" ref="B46:AY46" si="22">((($F45-1)*B1)+1)*B11</f>
        <v>99</v>
      </c>
      <c r="C46" s="3">
        <f t="shared" si="22"/>
        <v>109.33975</v>
      </c>
      <c r="D46" s="3">
        <f t="shared" si="22"/>
        <v>120.3990509</v>
      </c>
      <c r="E46" s="3">
        <f t="shared" si="22"/>
        <v>132.2534288</v>
      </c>
      <c r="F46" s="3">
        <f t="shared" si="22"/>
        <v>144.9258753</v>
      </c>
      <c r="G46" s="3">
        <f t="shared" si="22"/>
        <v>158.3560648</v>
      </c>
      <c r="H46" s="3">
        <f t="shared" si="22"/>
        <v>172.4508264</v>
      </c>
      <c r="I46" s="3">
        <f t="shared" si="22"/>
        <v>187.3659627</v>
      </c>
      <c r="J46" s="3">
        <f t="shared" si="22"/>
        <v>203.1061545</v>
      </c>
      <c r="K46" s="3">
        <f t="shared" si="22"/>
        <v>219.6715132</v>
      </c>
      <c r="L46" s="3">
        <f t="shared" si="22"/>
        <v>237.0572433</v>
      </c>
      <c r="M46" s="3">
        <f t="shared" si="22"/>
        <v>255.2533266</v>
      </c>
      <c r="N46" s="3">
        <f t="shared" si="22"/>
        <v>274.244236</v>
      </c>
      <c r="O46" s="3">
        <f t="shared" si="22"/>
        <v>294.0086818</v>
      </c>
      <c r="P46" s="3">
        <f t="shared" si="22"/>
        <v>314.5193969</v>
      </c>
      <c r="Q46" s="3">
        <f t="shared" si="22"/>
        <v>335.7429661</v>
      </c>
      <c r="R46" s="3">
        <f t="shared" si="22"/>
        <v>357.6397027</v>
      </c>
      <c r="S46" s="3">
        <f t="shared" si="22"/>
        <v>380.1635782</v>
      </c>
      <c r="T46" s="3">
        <f t="shared" si="22"/>
        <v>403.2622082</v>
      </c>
      <c r="U46" s="3">
        <f t="shared" si="22"/>
        <v>426.8768986</v>
      </c>
      <c r="V46" s="3">
        <f t="shared" si="22"/>
        <v>452.1325759</v>
      </c>
      <c r="W46" s="3">
        <f t="shared" si="22"/>
        <v>477.9041327</v>
      </c>
      <c r="X46" s="3">
        <f t="shared" si="22"/>
        <v>504.1183496</v>
      </c>
      <c r="Y46" s="3">
        <f t="shared" si="22"/>
        <v>530.6956858</v>
      </c>
      <c r="Z46" s="3">
        <f t="shared" si="22"/>
        <v>557.5505723</v>
      </c>
      <c r="AA46" s="3">
        <f t="shared" si="22"/>
        <v>584.591775</v>
      </c>
      <c r="AB46" s="3">
        <f t="shared" si="22"/>
        <v>611.7228292</v>
      </c>
      <c r="AC46" s="3">
        <f t="shared" si="22"/>
        <v>638.8425413</v>
      </c>
      <c r="AD46" s="3">
        <f t="shared" si="22"/>
        <v>665.8455573</v>
      </c>
      <c r="AE46" s="3">
        <f t="shared" si="22"/>
        <v>692.6229934</v>
      </c>
      <c r="AF46" s="3">
        <f t="shared" si="22"/>
        <v>719.0631233</v>
      </c>
      <c r="AG46" s="3">
        <f t="shared" si="22"/>
        <v>745.0521191</v>
      </c>
      <c r="AH46" s="3">
        <f t="shared" si="22"/>
        <v>770.4748364</v>
      </c>
      <c r="AI46" s="3">
        <f t="shared" si="22"/>
        <v>795.2156395</v>
      </c>
      <c r="AJ46" s="3">
        <f t="shared" si="22"/>
        <v>819.1592556</v>
      </c>
      <c r="AK46" s="3">
        <f t="shared" si="22"/>
        <v>842.1916523</v>
      </c>
      <c r="AL46" s="3">
        <f t="shared" si="22"/>
        <v>864.2009275</v>
      </c>
      <c r="AM46" s="3">
        <f t="shared" si="22"/>
        <v>885.0782026</v>
      </c>
      <c r="AN46" s="3">
        <f t="shared" si="22"/>
        <v>904.7185093</v>
      </c>
      <c r="AO46" s="3">
        <f t="shared" si="22"/>
        <v>923.0216607</v>
      </c>
      <c r="AP46" s="3">
        <f t="shared" si="22"/>
        <v>939.8930946</v>
      </c>
      <c r="AQ46" s="3">
        <f t="shared" si="22"/>
        <v>955.2446818</v>
      </c>
      <c r="AR46" s="3">
        <f t="shared" si="22"/>
        <v>968.995488</v>
      </c>
      <c r="AS46" s="3">
        <f t="shared" si="22"/>
        <v>981.0724805</v>
      </c>
      <c r="AT46" s="3">
        <f t="shared" si="22"/>
        <v>991.4111721</v>
      </c>
      <c r="AU46" s="3">
        <f t="shared" si="22"/>
        <v>999.9561922</v>
      </c>
      <c r="AV46" s="3">
        <f t="shared" si="22"/>
        <v>1006.661781</v>
      </c>
      <c r="AW46" s="3">
        <f t="shared" si="22"/>
        <v>1011.492197</v>
      </c>
      <c r="AX46" s="3">
        <f t="shared" si="22"/>
        <v>1014.422036</v>
      </c>
      <c r="AY46" s="3">
        <f t="shared" si="22"/>
        <v>1017.35118</v>
      </c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</row>
    <row r="47">
      <c r="A47" s="9" t="s">
        <v>6</v>
      </c>
      <c r="B47" s="3">
        <f t="shared" ref="B47:AY47" si="23">((($I45-1)*B1)+1)*B11*1.5</f>
        <v>150</v>
      </c>
      <c r="C47" s="3">
        <f t="shared" si="23"/>
        <v>165.75</v>
      </c>
      <c r="D47" s="3">
        <f t="shared" si="23"/>
        <v>182.699622</v>
      </c>
      <c r="E47" s="3">
        <f t="shared" si="23"/>
        <v>200.8912843</v>
      </c>
      <c r="F47" s="3">
        <f t="shared" si="23"/>
        <v>220.3637232</v>
      </c>
      <c r="G47" s="3">
        <f t="shared" si="23"/>
        <v>241.1513678</v>
      </c>
      <c r="H47" s="3">
        <f t="shared" si="23"/>
        <v>263.2837044</v>
      </c>
      <c r="I47" s="3">
        <f t="shared" si="23"/>
        <v>286.7846368</v>
      </c>
      <c r="J47" s="3">
        <f t="shared" si="23"/>
        <v>311.6718483</v>
      </c>
      <c r="K47" s="3">
        <f t="shared" si="23"/>
        <v>337.9561741</v>
      </c>
      <c r="L47" s="3">
        <f t="shared" si="23"/>
        <v>365.6409922</v>
      </c>
      <c r="M47" s="3">
        <f t="shared" si="23"/>
        <v>394.7216391</v>
      </c>
      <c r="N47" s="3">
        <f t="shared" si="23"/>
        <v>425.184862</v>
      </c>
      <c r="O47" s="3">
        <f t="shared" si="23"/>
        <v>457.0083136</v>
      </c>
      <c r="P47" s="3">
        <f t="shared" si="23"/>
        <v>490.1600991</v>
      </c>
      <c r="Q47" s="3">
        <f t="shared" si="23"/>
        <v>524.5983846</v>
      </c>
      <c r="R47" s="3">
        <f t="shared" si="23"/>
        <v>560.2710747</v>
      </c>
      <c r="S47" s="3">
        <f t="shared" si="23"/>
        <v>597.1155678</v>
      </c>
      <c r="T47" s="3">
        <f t="shared" si="23"/>
        <v>635.0585956</v>
      </c>
      <c r="U47" s="3">
        <f t="shared" si="23"/>
        <v>674.0161557</v>
      </c>
      <c r="V47" s="3">
        <f t="shared" si="23"/>
        <v>713.8935409</v>
      </c>
      <c r="W47" s="3">
        <f t="shared" si="23"/>
        <v>754.5854727</v>
      </c>
      <c r="X47" s="3">
        <f t="shared" si="23"/>
        <v>795.9763415</v>
      </c>
      <c r="Y47" s="3">
        <f t="shared" si="23"/>
        <v>837.9405565</v>
      </c>
      <c r="Z47" s="3">
        <f t="shared" si="23"/>
        <v>880.3430088</v>
      </c>
      <c r="AA47" s="3">
        <f t="shared" si="23"/>
        <v>923.0396447</v>
      </c>
      <c r="AB47" s="3">
        <f t="shared" si="23"/>
        <v>965.8781513</v>
      </c>
      <c r="AC47" s="3">
        <f t="shared" si="23"/>
        <v>1008.698749</v>
      </c>
      <c r="AD47" s="3">
        <f t="shared" si="23"/>
        <v>1051.335091</v>
      </c>
      <c r="AE47" s="3">
        <f t="shared" si="23"/>
        <v>1093.615253</v>
      </c>
      <c r="AF47" s="3">
        <f t="shared" si="23"/>
        <v>1135.362826</v>
      </c>
      <c r="AG47" s="3">
        <f t="shared" si="23"/>
        <v>1176.398083</v>
      </c>
      <c r="AH47" s="3">
        <f t="shared" si="23"/>
        <v>1216.539215</v>
      </c>
      <c r="AI47" s="3">
        <f t="shared" si="23"/>
        <v>1255.603641</v>
      </c>
      <c r="AJ47" s="3">
        <f t="shared" si="23"/>
        <v>1293.409351</v>
      </c>
      <c r="AK47" s="3">
        <f t="shared" si="23"/>
        <v>1329.776293</v>
      </c>
      <c r="AL47" s="3">
        <f t="shared" si="23"/>
        <v>1364.52778</v>
      </c>
      <c r="AM47" s="3">
        <f t="shared" si="23"/>
        <v>1397.491899</v>
      </c>
      <c r="AN47" s="3">
        <f t="shared" si="23"/>
        <v>1428.502909</v>
      </c>
      <c r="AO47" s="3">
        <f t="shared" si="23"/>
        <v>1457.402622</v>
      </c>
      <c r="AP47" s="3">
        <f t="shared" si="23"/>
        <v>1484.041728</v>
      </c>
      <c r="AQ47" s="3">
        <f t="shared" si="23"/>
        <v>1508.281077</v>
      </c>
      <c r="AR47" s="3">
        <f t="shared" si="23"/>
        <v>1529.992876</v>
      </c>
      <c r="AS47" s="3">
        <f t="shared" si="23"/>
        <v>1549.061811</v>
      </c>
      <c r="AT47" s="3">
        <f t="shared" si="23"/>
        <v>1565.386061</v>
      </c>
      <c r="AU47" s="3">
        <f t="shared" si="23"/>
        <v>1578.878198</v>
      </c>
      <c r="AV47" s="3">
        <f t="shared" si="23"/>
        <v>1589.46597</v>
      </c>
      <c r="AW47" s="3">
        <f t="shared" si="23"/>
        <v>1597.092942</v>
      </c>
      <c r="AX47" s="3">
        <f t="shared" si="23"/>
        <v>1601.719004</v>
      </c>
      <c r="AY47" s="3">
        <f t="shared" si="23"/>
        <v>1606.343968</v>
      </c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</row>
    <row r="48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</row>
    <row r="49">
      <c r="A49" s="10" t="s">
        <v>15</v>
      </c>
      <c r="D49" s="14" t="str">
        <f>"BaseHP_AT_Mod="</f>
        <v>BaseHP_AT_Mod=</v>
      </c>
      <c r="F49" s="15">
        <v>1.125</v>
      </c>
      <c r="G49" s="14" t="str">
        <f>"MaxHP_AT_Mod="</f>
        <v>MaxHP_AT_Mod=</v>
      </c>
      <c r="I49" s="15">
        <v>1.3</v>
      </c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</row>
    <row r="50">
      <c r="A50" s="9" t="s">
        <v>5</v>
      </c>
      <c r="B50" s="3">
        <f t="shared" ref="B50:AY50" si="24">((($F49-1)*B1)+1)*B11</f>
        <v>102.5</v>
      </c>
      <c r="C50" s="3">
        <f t="shared" si="24"/>
        <v>113.400625</v>
      </c>
      <c r="D50" s="3">
        <f t="shared" si="24"/>
        <v>125.3014907</v>
      </c>
      <c r="E50" s="3">
        <f t="shared" si="24"/>
        <v>138.112758</v>
      </c>
      <c r="F50" s="3">
        <f t="shared" si="24"/>
        <v>151.8673326</v>
      </c>
      <c r="G50" s="3">
        <f t="shared" si="24"/>
        <v>166.7963627</v>
      </c>
      <c r="H50" s="3">
        <f t="shared" si="24"/>
        <v>183.2015777</v>
      </c>
      <c r="I50" s="3">
        <f t="shared" si="24"/>
        <v>200.7492458</v>
      </c>
      <c r="J50" s="3">
        <f t="shared" si="24"/>
        <v>219.4689265</v>
      </c>
      <c r="K50" s="3">
        <f t="shared" si="24"/>
        <v>239.3856234</v>
      </c>
      <c r="L50" s="3">
        <f t="shared" si="24"/>
        <v>260.5192069</v>
      </c>
      <c r="M50" s="3">
        <f t="shared" si="24"/>
        <v>282.8838413</v>
      </c>
      <c r="N50" s="3">
        <f t="shared" si="24"/>
        <v>306.4874214</v>
      </c>
      <c r="O50" s="3">
        <f t="shared" si="24"/>
        <v>331.3310274</v>
      </c>
      <c r="P50" s="3">
        <f t="shared" si="24"/>
        <v>357.4084056</v>
      </c>
      <c r="Q50" s="3">
        <f t="shared" si="24"/>
        <v>384.705482</v>
      </c>
      <c r="R50" s="3">
        <f t="shared" si="24"/>
        <v>413.1999176</v>
      </c>
      <c r="S50" s="3">
        <f t="shared" si="24"/>
        <v>442.8607128</v>
      </c>
      <c r="T50" s="3">
        <f t="shared" si="24"/>
        <v>473.6478692</v>
      </c>
      <c r="U50" s="3">
        <f t="shared" si="24"/>
        <v>505.5121168</v>
      </c>
      <c r="V50" s="3">
        <f t="shared" si="24"/>
        <v>535.4201557</v>
      </c>
      <c r="W50" s="3">
        <f t="shared" si="24"/>
        <v>565.9391046</v>
      </c>
      <c r="X50" s="3">
        <f t="shared" si="24"/>
        <v>596.9822561</v>
      </c>
      <c r="Y50" s="3">
        <f t="shared" si="24"/>
        <v>628.4554174</v>
      </c>
      <c r="Z50" s="3">
        <f t="shared" si="24"/>
        <v>660.2572566</v>
      </c>
      <c r="AA50" s="3">
        <f t="shared" si="24"/>
        <v>692.2797336</v>
      </c>
      <c r="AB50" s="3">
        <f t="shared" si="24"/>
        <v>724.4086135</v>
      </c>
      <c r="AC50" s="3">
        <f t="shared" si="24"/>
        <v>756.524062</v>
      </c>
      <c r="AD50" s="3">
        <f t="shared" si="24"/>
        <v>788.5013179</v>
      </c>
      <c r="AE50" s="3">
        <f t="shared" si="24"/>
        <v>820.2114395</v>
      </c>
      <c r="AF50" s="3">
        <f t="shared" si="24"/>
        <v>851.5221197</v>
      </c>
      <c r="AG50" s="3">
        <f t="shared" si="24"/>
        <v>882.298562</v>
      </c>
      <c r="AH50" s="3">
        <f t="shared" si="24"/>
        <v>912.4044116</v>
      </c>
      <c r="AI50" s="3">
        <f t="shared" si="24"/>
        <v>941.702731</v>
      </c>
      <c r="AJ50" s="3">
        <f t="shared" si="24"/>
        <v>970.0570132</v>
      </c>
      <c r="AK50" s="3">
        <f t="shared" si="24"/>
        <v>997.3322199</v>
      </c>
      <c r="AL50" s="3">
        <f t="shared" si="24"/>
        <v>1023.395835</v>
      </c>
      <c r="AM50" s="3">
        <f t="shared" si="24"/>
        <v>1048.118924</v>
      </c>
      <c r="AN50" s="3">
        <f t="shared" si="24"/>
        <v>1071.377182</v>
      </c>
      <c r="AO50" s="3">
        <f t="shared" si="24"/>
        <v>1093.051967</v>
      </c>
      <c r="AP50" s="3">
        <f t="shared" si="24"/>
        <v>1113.031296</v>
      </c>
      <c r="AQ50" s="3">
        <f t="shared" si="24"/>
        <v>1131.210807</v>
      </c>
      <c r="AR50" s="3">
        <f t="shared" si="24"/>
        <v>1147.494657</v>
      </c>
      <c r="AS50" s="3">
        <f t="shared" si="24"/>
        <v>1161.796359</v>
      </c>
      <c r="AT50" s="3">
        <f t="shared" si="24"/>
        <v>1174.039546</v>
      </c>
      <c r="AU50" s="3">
        <f t="shared" si="24"/>
        <v>1184.158649</v>
      </c>
      <c r="AV50" s="3">
        <f t="shared" si="24"/>
        <v>1192.099477</v>
      </c>
      <c r="AW50" s="3">
        <f t="shared" si="24"/>
        <v>1197.819706</v>
      </c>
      <c r="AX50" s="3">
        <f t="shared" si="24"/>
        <v>1201.289253</v>
      </c>
      <c r="AY50" s="3">
        <f t="shared" si="24"/>
        <v>1204.757976</v>
      </c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</row>
    <row r="51">
      <c r="A51" s="9" t="s">
        <v>6</v>
      </c>
      <c r="B51" s="3">
        <f t="shared" ref="B51:AY51" si="25">((($I49-1)*B1)+1)*B11*1.5</f>
        <v>159</v>
      </c>
      <c r="C51" s="3">
        <f t="shared" si="25"/>
        <v>176.19225</v>
      </c>
      <c r="D51" s="3">
        <f t="shared" si="25"/>
        <v>195.3058959</v>
      </c>
      <c r="E51" s="3">
        <f t="shared" si="25"/>
        <v>215.9581306</v>
      </c>
      <c r="F51" s="3">
        <f t="shared" si="25"/>
        <v>238.2131848</v>
      </c>
      <c r="G51" s="3">
        <f t="shared" si="25"/>
        <v>262.8549909</v>
      </c>
      <c r="H51" s="3">
        <f t="shared" si="25"/>
        <v>290.9284934</v>
      </c>
      <c r="I51" s="3">
        <f t="shared" si="25"/>
        <v>321.1987932</v>
      </c>
      <c r="J51" s="3">
        <f t="shared" si="25"/>
        <v>353.7475478</v>
      </c>
      <c r="K51" s="3">
        <f t="shared" si="25"/>
        <v>388.6496003</v>
      </c>
      <c r="L51" s="3">
        <f t="shared" si="25"/>
        <v>425.9717559</v>
      </c>
      <c r="M51" s="3">
        <f t="shared" si="25"/>
        <v>465.7715341</v>
      </c>
      <c r="N51" s="3">
        <f t="shared" si="25"/>
        <v>508.0959101</v>
      </c>
      <c r="O51" s="3">
        <f t="shared" si="25"/>
        <v>552.9800595</v>
      </c>
      <c r="P51" s="3">
        <f t="shared" si="25"/>
        <v>600.4461214</v>
      </c>
      <c r="Q51" s="3">
        <f t="shared" si="25"/>
        <v>650.5019969</v>
      </c>
      <c r="R51" s="3">
        <f t="shared" si="25"/>
        <v>703.1401988</v>
      </c>
      <c r="S51" s="3">
        <f t="shared" si="25"/>
        <v>758.3367711</v>
      </c>
      <c r="T51" s="3">
        <f t="shared" si="25"/>
        <v>816.0502954</v>
      </c>
      <c r="U51" s="3">
        <f t="shared" si="25"/>
        <v>876.2210024</v>
      </c>
      <c r="V51" s="3">
        <f t="shared" si="25"/>
        <v>928.0616032</v>
      </c>
      <c r="W51" s="3">
        <f t="shared" si="25"/>
        <v>980.9611146</v>
      </c>
      <c r="X51" s="3">
        <f t="shared" si="25"/>
        <v>1034.769244</v>
      </c>
      <c r="Y51" s="3">
        <f t="shared" si="25"/>
        <v>1089.322723</v>
      </c>
      <c r="Z51" s="3">
        <f t="shared" si="25"/>
        <v>1144.445911</v>
      </c>
      <c r="AA51" s="3">
        <f t="shared" si="25"/>
        <v>1199.951538</v>
      </c>
      <c r="AB51" s="3">
        <f t="shared" si="25"/>
        <v>1255.641597</v>
      </c>
      <c r="AC51" s="3">
        <f t="shared" si="25"/>
        <v>1311.308374</v>
      </c>
      <c r="AD51" s="3">
        <f t="shared" si="25"/>
        <v>1366.735618</v>
      </c>
      <c r="AE51" s="3">
        <f t="shared" si="25"/>
        <v>1421.699829</v>
      </c>
      <c r="AF51" s="3">
        <f t="shared" si="25"/>
        <v>1475.971674</v>
      </c>
      <c r="AG51" s="3">
        <f t="shared" si="25"/>
        <v>1529.317508</v>
      </c>
      <c r="AH51" s="3">
        <f t="shared" si="25"/>
        <v>1581.50098</v>
      </c>
      <c r="AI51" s="3">
        <f t="shared" si="25"/>
        <v>1632.284734</v>
      </c>
      <c r="AJ51" s="3">
        <f t="shared" si="25"/>
        <v>1681.432156</v>
      </c>
      <c r="AK51" s="3">
        <f t="shared" si="25"/>
        <v>1728.709181</v>
      </c>
      <c r="AL51" s="3">
        <f t="shared" si="25"/>
        <v>1773.886114</v>
      </c>
      <c r="AM51" s="3">
        <f t="shared" si="25"/>
        <v>1816.739468</v>
      </c>
      <c r="AN51" s="3">
        <f t="shared" si="25"/>
        <v>1857.053782</v>
      </c>
      <c r="AO51" s="3">
        <f t="shared" si="25"/>
        <v>1894.623409</v>
      </c>
      <c r="AP51" s="3">
        <f t="shared" si="25"/>
        <v>1929.254247</v>
      </c>
      <c r="AQ51" s="3">
        <f t="shared" si="25"/>
        <v>1960.7654</v>
      </c>
      <c r="AR51" s="3">
        <f t="shared" si="25"/>
        <v>1988.990739</v>
      </c>
      <c r="AS51" s="3">
        <f t="shared" si="25"/>
        <v>2013.780355</v>
      </c>
      <c r="AT51" s="3">
        <f t="shared" si="25"/>
        <v>2035.00188</v>
      </c>
      <c r="AU51" s="3">
        <f t="shared" si="25"/>
        <v>2052.541658</v>
      </c>
      <c r="AV51" s="3">
        <f t="shared" si="25"/>
        <v>2066.30576</v>
      </c>
      <c r="AW51" s="3">
        <f t="shared" si="25"/>
        <v>2076.220825</v>
      </c>
      <c r="AX51" s="3">
        <f t="shared" si="25"/>
        <v>2082.234706</v>
      </c>
      <c r="AY51" s="3">
        <f t="shared" si="25"/>
        <v>2088.247158</v>
      </c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</row>
    <row r="5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</row>
    <row r="53">
      <c r="A53" s="10" t="s">
        <v>16</v>
      </c>
      <c r="D53" s="14" t="str">
        <f>"BaseHP_AT_Mod="</f>
        <v>BaseHP_AT_Mod=</v>
      </c>
      <c r="F53" s="15">
        <v>0.75</v>
      </c>
      <c r="G53" s="14" t="str">
        <f>"MaxHP_AT_Mod="</f>
        <v>MaxHP_AT_Mod=</v>
      </c>
      <c r="I53" s="15">
        <v>1.0</v>
      </c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</row>
    <row r="54">
      <c r="A54" s="9" t="s">
        <v>5</v>
      </c>
      <c r="B54" s="3">
        <f t="shared" ref="B54:AY54" si="26">((($F53-1)*B1)+1)*B11</f>
        <v>95</v>
      </c>
      <c r="C54" s="3">
        <f t="shared" si="26"/>
        <v>104.69875</v>
      </c>
      <c r="D54" s="3">
        <f t="shared" si="26"/>
        <v>114.7962625</v>
      </c>
      <c r="E54" s="3">
        <f t="shared" si="26"/>
        <v>125.5570527</v>
      </c>
      <c r="F54" s="3">
        <f t="shared" si="26"/>
        <v>136.9927813</v>
      </c>
      <c r="G54" s="3">
        <f t="shared" si="26"/>
        <v>148.7100101</v>
      </c>
      <c r="H54" s="3">
        <f t="shared" si="26"/>
        <v>160.1642535</v>
      </c>
      <c r="I54" s="3">
        <f t="shared" si="26"/>
        <v>172.0707821</v>
      </c>
      <c r="J54" s="3">
        <f t="shared" si="26"/>
        <v>184.4058436</v>
      </c>
      <c r="K54" s="3">
        <f t="shared" si="26"/>
        <v>197.1411016</v>
      </c>
      <c r="L54" s="3">
        <f t="shared" si="26"/>
        <v>210.2435705</v>
      </c>
      <c r="M54" s="3">
        <f t="shared" si="26"/>
        <v>223.6755955</v>
      </c>
      <c r="N54" s="3">
        <f t="shared" si="26"/>
        <v>237.3948813</v>
      </c>
      <c r="O54" s="3">
        <f t="shared" si="26"/>
        <v>251.3545725</v>
      </c>
      <c r="P54" s="3">
        <f t="shared" si="26"/>
        <v>265.503387</v>
      </c>
      <c r="Q54" s="3">
        <f t="shared" si="26"/>
        <v>279.7858051</v>
      </c>
      <c r="R54" s="3">
        <f t="shared" si="26"/>
        <v>294.1423142</v>
      </c>
      <c r="S54" s="3">
        <f t="shared" si="26"/>
        <v>308.50971</v>
      </c>
      <c r="T54" s="3">
        <f t="shared" si="26"/>
        <v>322.8214528</v>
      </c>
      <c r="U54" s="3">
        <f t="shared" si="26"/>
        <v>337.0080778</v>
      </c>
      <c r="V54" s="3">
        <f t="shared" si="26"/>
        <v>356.9467705</v>
      </c>
      <c r="W54" s="3">
        <f t="shared" si="26"/>
        <v>377.2927364</v>
      </c>
      <c r="X54" s="3">
        <f t="shared" si="26"/>
        <v>397.9881707</v>
      </c>
      <c r="Y54" s="3">
        <f t="shared" si="26"/>
        <v>418.9702783</v>
      </c>
      <c r="Z54" s="3">
        <f t="shared" si="26"/>
        <v>440.1715044</v>
      </c>
      <c r="AA54" s="3">
        <f t="shared" si="26"/>
        <v>461.5198224</v>
      </c>
      <c r="AB54" s="3">
        <f t="shared" si="26"/>
        <v>482.9390757</v>
      </c>
      <c r="AC54" s="3">
        <f t="shared" si="26"/>
        <v>504.3493747</v>
      </c>
      <c r="AD54" s="3">
        <f t="shared" si="26"/>
        <v>525.6675453</v>
      </c>
      <c r="AE54" s="3">
        <f t="shared" si="26"/>
        <v>546.8076264</v>
      </c>
      <c r="AF54" s="3">
        <f t="shared" si="26"/>
        <v>567.6814131</v>
      </c>
      <c r="AG54" s="3">
        <f t="shared" si="26"/>
        <v>588.1990414</v>
      </c>
      <c r="AH54" s="3">
        <f t="shared" si="26"/>
        <v>608.2696077</v>
      </c>
      <c r="AI54" s="3">
        <f t="shared" si="26"/>
        <v>627.8018207</v>
      </c>
      <c r="AJ54" s="3">
        <f t="shared" si="26"/>
        <v>646.7046755</v>
      </c>
      <c r="AK54" s="3">
        <f t="shared" si="26"/>
        <v>664.8881466</v>
      </c>
      <c r="AL54" s="3">
        <f t="shared" si="26"/>
        <v>682.2638902</v>
      </c>
      <c r="AM54" s="3">
        <f t="shared" si="26"/>
        <v>698.7459494</v>
      </c>
      <c r="AN54" s="3">
        <f t="shared" si="26"/>
        <v>714.2514547</v>
      </c>
      <c r="AO54" s="3">
        <f t="shared" si="26"/>
        <v>728.7013111</v>
      </c>
      <c r="AP54" s="3">
        <f t="shared" si="26"/>
        <v>742.0208642</v>
      </c>
      <c r="AQ54" s="3">
        <f t="shared" si="26"/>
        <v>754.1405383</v>
      </c>
      <c r="AR54" s="3">
        <f t="shared" si="26"/>
        <v>764.9964379</v>
      </c>
      <c r="AS54" s="3">
        <f t="shared" si="26"/>
        <v>774.5309057</v>
      </c>
      <c r="AT54" s="3">
        <f t="shared" si="26"/>
        <v>782.6930306</v>
      </c>
      <c r="AU54" s="3">
        <f t="shared" si="26"/>
        <v>789.4390991</v>
      </c>
      <c r="AV54" s="3">
        <f t="shared" si="26"/>
        <v>794.7329848</v>
      </c>
      <c r="AW54" s="3">
        <f t="shared" si="26"/>
        <v>798.546471</v>
      </c>
      <c r="AX54" s="3">
        <f t="shared" si="26"/>
        <v>800.8595021</v>
      </c>
      <c r="AY54" s="3">
        <f t="shared" si="26"/>
        <v>803.171984</v>
      </c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</row>
    <row r="55">
      <c r="A55" s="9" t="s">
        <v>6</v>
      </c>
      <c r="B55" s="3">
        <f t="shared" ref="B55:AY55" si="27">((($I53-1)*B1)+1)*B11*1.5</f>
        <v>150</v>
      </c>
      <c r="C55" s="3">
        <f t="shared" si="27"/>
        <v>165.75</v>
      </c>
      <c r="D55" s="3">
        <f t="shared" si="27"/>
        <v>182.699622</v>
      </c>
      <c r="E55" s="3">
        <f t="shared" si="27"/>
        <v>200.8912843</v>
      </c>
      <c r="F55" s="3">
        <f t="shared" si="27"/>
        <v>220.3637232</v>
      </c>
      <c r="G55" s="3">
        <f t="shared" si="27"/>
        <v>241.1513678</v>
      </c>
      <c r="H55" s="3">
        <f t="shared" si="27"/>
        <v>263.2837044</v>
      </c>
      <c r="I55" s="3">
        <f t="shared" si="27"/>
        <v>286.7846368</v>
      </c>
      <c r="J55" s="3">
        <f t="shared" si="27"/>
        <v>311.6718483</v>
      </c>
      <c r="K55" s="3">
        <f t="shared" si="27"/>
        <v>337.9561741</v>
      </c>
      <c r="L55" s="3">
        <f t="shared" si="27"/>
        <v>365.6409922</v>
      </c>
      <c r="M55" s="3">
        <f t="shared" si="27"/>
        <v>394.7216391</v>
      </c>
      <c r="N55" s="3">
        <f t="shared" si="27"/>
        <v>425.184862</v>
      </c>
      <c r="O55" s="3">
        <f t="shared" si="27"/>
        <v>457.0083136</v>
      </c>
      <c r="P55" s="3">
        <f t="shared" si="27"/>
        <v>490.1600991</v>
      </c>
      <c r="Q55" s="3">
        <f t="shared" si="27"/>
        <v>524.5983846</v>
      </c>
      <c r="R55" s="3">
        <f t="shared" si="27"/>
        <v>560.2710747</v>
      </c>
      <c r="S55" s="3">
        <f t="shared" si="27"/>
        <v>597.1155678</v>
      </c>
      <c r="T55" s="3">
        <f t="shared" si="27"/>
        <v>635.0585956</v>
      </c>
      <c r="U55" s="3">
        <f t="shared" si="27"/>
        <v>674.0161557</v>
      </c>
      <c r="V55" s="3">
        <f t="shared" si="27"/>
        <v>713.8935409</v>
      </c>
      <c r="W55" s="3">
        <f t="shared" si="27"/>
        <v>754.5854727</v>
      </c>
      <c r="X55" s="3">
        <f t="shared" si="27"/>
        <v>795.9763415</v>
      </c>
      <c r="Y55" s="3">
        <f t="shared" si="27"/>
        <v>837.9405565</v>
      </c>
      <c r="Z55" s="3">
        <f t="shared" si="27"/>
        <v>880.3430088</v>
      </c>
      <c r="AA55" s="3">
        <f t="shared" si="27"/>
        <v>923.0396447</v>
      </c>
      <c r="AB55" s="3">
        <f t="shared" si="27"/>
        <v>965.8781513</v>
      </c>
      <c r="AC55" s="3">
        <f t="shared" si="27"/>
        <v>1008.698749</v>
      </c>
      <c r="AD55" s="3">
        <f t="shared" si="27"/>
        <v>1051.335091</v>
      </c>
      <c r="AE55" s="3">
        <f t="shared" si="27"/>
        <v>1093.615253</v>
      </c>
      <c r="AF55" s="3">
        <f t="shared" si="27"/>
        <v>1135.362826</v>
      </c>
      <c r="AG55" s="3">
        <f t="shared" si="27"/>
        <v>1176.398083</v>
      </c>
      <c r="AH55" s="3">
        <f t="shared" si="27"/>
        <v>1216.539215</v>
      </c>
      <c r="AI55" s="3">
        <f t="shared" si="27"/>
        <v>1255.603641</v>
      </c>
      <c r="AJ55" s="3">
        <f t="shared" si="27"/>
        <v>1293.409351</v>
      </c>
      <c r="AK55" s="3">
        <f t="shared" si="27"/>
        <v>1329.776293</v>
      </c>
      <c r="AL55" s="3">
        <f t="shared" si="27"/>
        <v>1364.52778</v>
      </c>
      <c r="AM55" s="3">
        <f t="shared" si="27"/>
        <v>1397.491899</v>
      </c>
      <c r="AN55" s="3">
        <f t="shared" si="27"/>
        <v>1428.502909</v>
      </c>
      <c r="AO55" s="3">
        <f t="shared" si="27"/>
        <v>1457.402622</v>
      </c>
      <c r="AP55" s="3">
        <f t="shared" si="27"/>
        <v>1484.041728</v>
      </c>
      <c r="AQ55" s="3">
        <f t="shared" si="27"/>
        <v>1508.281077</v>
      </c>
      <c r="AR55" s="3">
        <f t="shared" si="27"/>
        <v>1529.992876</v>
      </c>
      <c r="AS55" s="3">
        <f t="shared" si="27"/>
        <v>1549.061811</v>
      </c>
      <c r="AT55" s="3">
        <f t="shared" si="27"/>
        <v>1565.386061</v>
      </c>
      <c r="AU55" s="3">
        <f t="shared" si="27"/>
        <v>1578.878198</v>
      </c>
      <c r="AV55" s="3">
        <f t="shared" si="27"/>
        <v>1589.46597</v>
      </c>
      <c r="AW55" s="3">
        <f t="shared" si="27"/>
        <v>1597.092942</v>
      </c>
      <c r="AX55" s="3">
        <f t="shared" si="27"/>
        <v>1601.719004</v>
      </c>
      <c r="AY55" s="3">
        <f t="shared" si="27"/>
        <v>1606.343968</v>
      </c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</row>
    <row r="56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</row>
    <row r="57">
      <c r="A57" s="10" t="s">
        <v>17</v>
      </c>
      <c r="D57" s="14" t="str">
        <f>"BaseHP_AT_Mod="</f>
        <v>BaseHP_AT_Mod=</v>
      </c>
      <c r="F57" s="15">
        <v>1.0</v>
      </c>
      <c r="G57" s="14" t="str">
        <f>"MaxHP_AT_Mod="</f>
        <v>MaxHP_AT_Mod=</v>
      </c>
      <c r="I57" s="15">
        <v>1.5</v>
      </c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</row>
    <row r="58">
      <c r="A58" s="9" t="s">
        <v>5</v>
      </c>
      <c r="B58" s="3">
        <f t="shared" ref="B58:AY58" si="28">((($F57-1)*B1)+1)*B11</f>
        <v>100</v>
      </c>
      <c r="C58" s="3">
        <f t="shared" si="28"/>
        <v>110.5</v>
      </c>
      <c r="D58" s="3">
        <f t="shared" si="28"/>
        <v>121.799748</v>
      </c>
      <c r="E58" s="3">
        <f t="shared" si="28"/>
        <v>133.9275229</v>
      </c>
      <c r="F58" s="3">
        <f t="shared" si="28"/>
        <v>146.9091488</v>
      </c>
      <c r="G58" s="3">
        <f t="shared" si="28"/>
        <v>160.7675785</v>
      </c>
      <c r="H58" s="3">
        <f t="shared" si="28"/>
        <v>175.5224696</v>
      </c>
      <c r="I58" s="3">
        <f t="shared" si="28"/>
        <v>191.1897579</v>
      </c>
      <c r="J58" s="3">
        <f t="shared" si="28"/>
        <v>207.7812322</v>
      </c>
      <c r="K58" s="3">
        <f t="shared" si="28"/>
        <v>225.3041161</v>
      </c>
      <c r="L58" s="3">
        <f t="shared" si="28"/>
        <v>243.7606614</v>
      </c>
      <c r="M58" s="3">
        <f t="shared" si="28"/>
        <v>263.1477594</v>
      </c>
      <c r="N58" s="3">
        <f t="shared" si="28"/>
        <v>283.4565747</v>
      </c>
      <c r="O58" s="3">
        <f t="shared" si="28"/>
        <v>304.6722091</v>
      </c>
      <c r="P58" s="3">
        <f t="shared" si="28"/>
        <v>326.7733994</v>
      </c>
      <c r="Q58" s="3">
        <f t="shared" si="28"/>
        <v>349.7322564</v>
      </c>
      <c r="R58" s="3">
        <f t="shared" si="28"/>
        <v>373.5140498</v>
      </c>
      <c r="S58" s="3">
        <f t="shared" si="28"/>
        <v>398.0770452</v>
      </c>
      <c r="T58" s="3">
        <f t="shared" si="28"/>
        <v>423.3723971</v>
      </c>
      <c r="U58" s="3">
        <f t="shared" si="28"/>
        <v>449.3441038</v>
      </c>
      <c r="V58" s="3">
        <f t="shared" si="28"/>
        <v>475.9290273</v>
      </c>
      <c r="W58" s="3">
        <f t="shared" si="28"/>
        <v>503.0569818</v>
      </c>
      <c r="X58" s="3">
        <f t="shared" si="28"/>
        <v>530.6508943</v>
      </c>
      <c r="Y58" s="3">
        <f t="shared" si="28"/>
        <v>558.6270377</v>
      </c>
      <c r="Z58" s="3">
        <f t="shared" si="28"/>
        <v>586.8953392</v>
      </c>
      <c r="AA58" s="3">
        <f t="shared" si="28"/>
        <v>615.3597632</v>
      </c>
      <c r="AB58" s="3">
        <f t="shared" si="28"/>
        <v>643.9187676</v>
      </c>
      <c r="AC58" s="3">
        <f t="shared" si="28"/>
        <v>672.4658329</v>
      </c>
      <c r="AD58" s="3">
        <f t="shared" si="28"/>
        <v>700.8900604</v>
      </c>
      <c r="AE58" s="3">
        <f t="shared" si="28"/>
        <v>729.0768351</v>
      </c>
      <c r="AF58" s="3">
        <f t="shared" si="28"/>
        <v>756.9085509</v>
      </c>
      <c r="AG58" s="3">
        <f t="shared" si="28"/>
        <v>784.2653885</v>
      </c>
      <c r="AH58" s="3">
        <f t="shared" si="28"/>
        <v>811.0261436</v>
      </c>
      <c r="AI58" s="3">
        <f t="shared" si="28"/>
        <v>837.0690942</v>
      </c>
      <c r="AJ58" s="3">
        <f t="shared" si="28"/>
        <v>862.2729006</v>
      </c>
      <c r="AK58" s="3">
        <f t="shared" si="28"/>
        <v>886.5175288</v>
      </c>
      <c r="AL58" s="3">
        <f t="shared" si="28"/>
        <v>909.6851869</v>
      </c>
      <c r="AM58" s="3">
        <f t="shared" si="28"/>
        <v>931.6612659</v>
      </c>
      <c r="AN58" s="3">
        <f t="shared" si="28"/>
        <v>952.335273</v>
      </c>
      <c r="AO58" s="3">
        <f t="shared" si="28"/>
        <v>971.6017481</v>
      </c>
      <c r="AP58" s="3">
        <f t="shared" si="28"/>
        <v>989.3611522</v>
      </c>
      <c r="AQ58" s="3">
        <f t="shared" si="28"/>
        <v>1005.520718</v>
      </c>
      <c r="AR58" s="3">
        <f t="shared" si="28"/>
        <v>1019.995251</v>
      </c>
      <c r="AS58" s="3">
        <f t="shared" si="28"/>
        <v>1032.707874</v>
      </c>
      <c r="AT58" s="3">
        <f t="shared" si="28"/>
        <v>1043.590707</v>
      </c>
      <c r="AU58" s="3">
        <f t="shared" si="28"/>
        <v>1052.585465</v>
      </c>
      <c r="AV58" s="3">
        <f t="shared" si="28"/>
        <v>1059.64398</v>
      </c>
      <c r="AW58" s="3">
        <f t="shared" si="28"/>
        <v>1064.728628</v>
      </c>
      <c r="AX58" s="3">
        <f t="shared" si="28"/>
        <v>1067.81267</v>
      </c>
      <c r="AY58" s="3">
        <f t="shared" si="28"/>
        <v>1070.895979</v>
      </c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</row>
    <row r="59">
      <c r="A59" s="9" t="s">
        <v>6</v>
      </c>
      <c r="B59" s="3">
        <f t="shared" ref="B59:AY59" si="29">((($I57-1)*B1)+1)*B11*1.5</f>
        <v>165</v>
      </c>
      <c r="C59" s="3">
        <f t="shared" si="29"/>
        <v>183.15375</v>
      </c>
      <c r="D59" s="3">
        <f t="shared" si="29"/>
        <v>203.7100785</v>
      </c>
      <c r="E59" s="3">
        <f t="shared" si="29"/>
        <v>226.0026948</v>
      </c>
      <c r="F59" s="3">
        <f t="shared" si="29"/>
        <v>250.1128258</v>
      </c>
      <c r="G59" s="3">
        <f t="shared" si="29"/>
        <v>277.3240729</v>
      </c>
      <c r="H59" s="3">
        <f t="shared" si="29"/>
        <v>309.3583527</v>
      </c>
      <c r="I59" s="3">
        <f t="shared" si="29"/>
        <v>344.1415642</v>
      </c>
      <c r="J59" s="3">
        <f t="shared" si="29"/>
        <v>381.7980141</v>
      </c>
      <c r="K59" s="3">
        <f t="shared" si="29"/>
        <v>422.4452177</v>
      </c>
      <c r="L59" s="3">
        <f t="shared" si="29"/>
        <v>466.192265</v>
      </c>
      <c r="M59" s="3">
        <f t="shared" si="29"/>
        <v>513.1381308</v>
      </c>
      <c r="N59" s="3">
        <f t="shared" si="29"/>
        <v>563.3699422</v>
      </c>
      <c r="O59" s="3">
        <f t="shared" si="29"/>
        <v>616.9612234</v>
      </c>
      <c r="P59" s="3">
        <f t="shared" si="29"/>
        <v>673.9701363</v>
      </c>
      <c r="Q59" s="3">
        <f t="shared" si="29"/>
        <v>734.4377384</v>
      </c>
      <c r="R59" s="3">
        <f t="shared" si="29"/>
        <v>798.3862815</v>
      </c>
      <c r="S59" s="3">
        <f t="shared" si="29"/>
        <v>865.8175733</v>
      </c>
      <c r="T59" s="3">
        <f t="shared" si="29"/>
        <v>936.7114286</v>
      </c>
      <c r="U59" s="3">
        <f t="shared" si="29"/>
        <v>1011.024234</v>
      </c>
      <c r="V59" s="3">
        <f t="shared" si="29"/>
        <v>1070.840311</v>
      </c>
      <c r="W59" s="3">
        <f t="shared" si="29"/>
        <v>1131.878209</v>
      </c>
      <c r="X59" s="3">
        <f t="shared" si="29"/>
        <v>1193.964512</v>
      </c>
      <c r="Y59" s="3">
        <f t="shared" si="29"/>
        <v>1256.910835</v>
      </c>
      <c r="Z59" s="3">
        <f t="shared" si="29"/>
        <v>1320.514513</v>
      </c>
      <c r="AA59" s="3">
        <f t="shared" si="29"/>
        <v>1384.559467</v>
      </c>
      <c r="AB59" s="3">
        <f t="shared" si="29"/>
        <v>1448.817227</v>
      </c>
      <c r="AC59" s="3">
        <f t="shared" si="29"/>
        <v>1513.048124</v>
      </c>
      <c r="AD59" s="3">
        <f t="shared" si="29"/>
        <v>1577.002636</v>
      </c>
      <c r="AE59" s="3">
        <f t="shared" si="29"/>
        <v>1640.422879</v>
      </c>
      <c r="AF59" s="3">
        <f t="shared" si="29"/>
        <v>1703.044239</v>
      </c>
      <c r="AG59" s="3">
        <f t="shared" si="29"/>
        <v>1764.597124</v>
      </c>
      <c r="AH59" s="3">
        <f t="shared" si="29"/>
        <v>1824.808823</v>
      </c>
      <c r="AI59" s="3">
        <f t="shared" si="29"/>
        <v>1883.405462</v>
      </c>
      <c r="AJ59" s="3">
        <f t="shared" si="29"/>
        <v>1940.114026</v>
      </c>
      <c r="AK59" s="3">
        <f t="shared" si="29"/>
        <v>1994.66444</v>
      </c>
      <c r="AL59" s="3">
        <f t="shared" si="29"/>
        <v>2046.79167</v>
      </c>
      <c r="AM59" s="3">
        <f t="shared" si="29"/>
        <v>2096.237848</v>
      </c>
      <c r="AN59" s="3">
        <f t="shared" si="29"/>
        <v>2142.754364</v>
      </c>
      <c r="AO59" s="3">
        <f t="shared" si="29"/>
        <v>2186.103933</v>
      </c>
      <c r="AP59" s="3">
        <f t="shared" si="29"/>
        <v>2226.062593</v>
      </c>
      <c r="AQ59" s="3">
        <f t="shared" si="29"/>
        <v>2262.421615</v>
      </c>
      <c r="AR59" s="3">
        <f t="shared" si="29"/>
        <v>2294.989314</v>
      </c>
      <c r="AS59" s="3">
        <f t="shared" si="29"/>
        <v>2323.592717</v>
      </c>
      <c r="AT59" s="3">
        <f t="shared" si="29"/>
        <v>2348.079092</v>
      </c>
      <c r="AU59" s="3">
        <f t="shared" si="29"/>
        <v>2368.317297</v>
      </c>
      <c r="AV59" s="3">
        <f t="shared" si="29"/>
        <v>2384.198954</v>
      </c>
      <c r="AW59" s="3">
        <f t="shared" si="29"/>
        <v>2395.639413</v>
      </c>
      <c r="AX59" s="3">
        <f t="shared" si="29"/>
        <v>2402.578506</v>
      </c>
      <c r="AY59" s="3">
        <f t="shared" si="29"/>
        <v>2409.515952</v>
      </c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</row>
    <row r="60" hidden="1">
      <c r="A60" s="17" t="s">
        <v>18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</row>
    <row r="61" hidden="1">
      <c r="A61" s="10" t="s">
        <v>19</v>
      </c>
      <c r="D61" s="14" t="str">
        <f>"BaseHP_AT_Mod="</f>
        <v>BaseHP_AT_Mod=</v>
      </c>
      <c r="F61" s="15">
        <v>1.125</v>
      </c>
      <c r="G61" s="14" t="str">
        <f>"MaxHP_AT_Mod="</f>
        <v>MaxHP_AT_Mod=</v>
      </c>
      <c r="I61" s="15">
        <v>1.3</v>
      </c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</row>
    <row r="62" hidden="1">
      <c r="A62" s="9" t="s">
        <v>5</v>
      </c>
      <c r="B62" s="3">
        <f t="shared" ref="B62:AY62" si="30">((($F61-1)*B1)+1)*B11</f>
        <v>102.5</v>
      </c>
      <c r="C62" s="3">
        <f t="shared" si="30"/>
        <v>113.400625</v>
      </c>
      <c r="D62" s="3">
        <f t="shared" si="30"/>
        <v>125.3014907</v>
      </c>
      <c r="E62" s="3">
        <f t="shared" si="30"/>
        <v>138.112758</v>
      </c>
      <c r="F62" s="3">
        <f t="shared" si="30"/>
        <v>151.8673326</v>
      </c>
      <c r="G62" s="3">
        <f t="shared" si="30"/>
        <v>166.7963627</v>
      </c>
      <c r="H62" s="3">
        <f t="shared" si="30"/>
        <v>183.2015777</v>
      </c>
      <c r="I62" s="3">
        <f t="shared" si="30"/>
        <v>200.7492458</v>
      </c>
      <c r="J62" s="3">
        <f t="shared" si="30"/>
        <v>219.4689265</v>
      </c>
      <c r="K62" s="3">
        <f t="shared" si="30"/>
        <v>239.3856234</v>
      </c>
      <c r="L62" s="3">
        <f t="shared" si="30"/>
        <v>260.5192069</v>
      </c>
      <c r="M62" s="3">
        <f t="shared" si="30"/>
        <v>282.8838413</v>
      </c>
      <c r="N62" s="3">
        <f t="shared" si="30"/>
        <v>306.4874214</v>
      </c>
      <c r="O62" s="3">
        <f t="shared" si="30"/>
        <v>331.3310274</v>
      </c>
      <c r="P62" s="3">
        <f t="shared" si="30"/>
        <v>357.4084056</v>
      </c>
      <c r="Q62" s="3">
        <f t="shared" si="30"/>
        <v>384.705482</v>
      </c>
      <c r="R62" s="3">
        <f t="shared" si="30"/>
        <v>413.1999176</v>
      </c>
      <c r="S62" s="3">
        <f t="shared" si="30"/>
        <v>442.8607128</v>
      </c>
      <c r="T62" s="3">
        <f t="shared" si="30"/>
        <v>473.6478692</v>
      </c>
      <c r="U62" s="3">
        <f t="shared" si="30"/>
        <v>505.5121168</v>
      </c>
      <c r="V62" s="3">
        <f t="shared" si="30"/>
        <v>535.4201557</v>
      </c>
      <c r="W62" s="3">
        <f t="shared" si="30"/>
        <v>565.9391046</v>
      </c>
      <c r="X62" s="3">
        <f t="shared" si="30"/>
        <v>596.9822561</v>
      </c>
      <c r="Y62" s="3">
        <f t="shared" si="30"/>
        <v>628.4554174</v>
      </c>
      <c r="Z62" s="3">
        <f t="shared" si="30"/>
        <v>660.2572566</v>
      </c>
      <c r="AA62" s="3">
        <f t="shared" si="30"/>
        <v>692.2797336</v>
      </c>
      <c r="AB62" s="3">
        <f t="shared" si="30"/>
        <v>724.4086135</v>
      </c>
      <c r="AC62" s="3">
        <f t="shared" si="30"/>
        <v>756.524062</v>
      </c>
      <c r="AD62" s="3">
        <f t="shared" si="30"/>
        <v>788.5013179</v>
      </c>
      <c r="AE62" s="3">
        <f t="shared" si="30"/>
        <v>820.2114395</v>
      </c>
      <c r="AF62" s="3">
        <f t="shared" si="30"/>
        <v>851.5221197</v>
      </c>
      <c r="AG62" s="3">
        <f t="shared" si="30"/>
        <v>882.298562</v>
      </c>
      <c r="AH62" s="3">
        <f t="shared" si="30"/>
        <v>912.4044116</v>
      </c>
      <c r="AI62" s="3">
        <f t="shared" si="30"/>
        <v>941.702731</v>
      </c>
      <c r="AJ62" s="3">
        <f t="shared" si="30"/>
        <v>970.0570132</v>
      </c>
      <c r="AK62" s="3">
        <f t="shared" si="30"/>
        <v>997.3322199</v>
      </c>
      <c r="AL62" s="3">
        <f t="shared" si="30"/>
        <v>1023.395835</v>
      </c>
      <c r="AM62" s="3">
        <f t="shared" si="30"/>
        <v>1048.118924</v>
      </c>
      <c r="AN62" s="3">
        <f t="shared" si="30"/>
        <v>1071.377182</v>
      </c>
      <c r="AO62" s="3">
        <f t="shared" si="30"/>
        <v>1093.051967</v>
      </c>
      <c r="AP62" s="3">
        <f t="shared" si="30"/>
        <v>1113.031296</v>
      </c>
      <c r="AQ62" s="3">
        <f t="shared" si="30"/>
        <v>1131.210807</v>
      </c>
      <c r="AR62" s="3">
        <f t="shared" si="30"/>
        <v>1147.494657</v>
      </c>
      <c r="AS62" s="3">
        <f t="shared" si="30"/>
        <v>1161.796359</v>
      </c>
      <c r="AT62" s="3">
        <f t="shared" si="30"/>
        <v>1174.039546</v>
      </c>
      <c r="AU62" s="3">
        <f t="shared" si="30"/>
        <v>1184.158649</v>
      </c>
      <c r="AV62" s="3">
        <f t="shared" si="30"/>
        <v>1192.099477</v>
      </c>
      <c r="AW62" s="3">
        <f t="shared" si="30"/>
        <v>1197.819706</v>
      </c>
      <c r="AX62" s="3">
        <f t="shared" si="30"/>
        <v>1201.289253</v>
      </c>
      <c r="AY62" s="3">
        <f t="shared" si="30"/>
        <v>1204.757976</v>
      </c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</row>
    <row r="63" hidden="1">
      <c r="A63" s="9" t="s">
        <v>6</v>
      </c>
      <c r="B63" s="3">
        <f t="shared" ref="B63:AY63" si="31">((($I61-1)*B1)+1)*B11*1.5</f>
        <v>159</v>
      </c>
      <c r="C63" s="3">
        <f t="shared" si="31"/>
        <v>176.19225</v>
      </c>
      <c r="D63" s="3">
        <f t="shared" si="31"/>
        <v>195.3058959</v>
      </c>
      <c r="E63" s="3">
        <f t="shared" si="31"/>
        <v>215.9581306</v>
      </c>
      <c r="F63" s="3">
        <f t="shared" si="31"/>
        <v>238.2131848</v>
      </c>
      <c r="G63" s="3">
        <f t="shared" si="31"/>
        <v>262.8549909</v>
      </c>
      <c r="H63" s="3">
        <f t="shared" si="31"/>
        <v>290.9284934</v>
      </c>
      <c r="I63" s="3">
        <f t="shared" si="31"/>
        <v>321.1987932</v>
      </c>
      <c r="J63" s="3">
        <f t="shared" si="31"/>
        <v>353.7475478</v>
      </c>
      <c r="K63" s="3">
        <f t="shared" si="31"/>
        <v>388.6496003</v>
      </c>
      <c r="L63" s="3">
        <f t="shared" si="31"/>
        <v>425.9717559</v>
      </c>
      <c r="M63" s="3">
        <f t="shared" si="31"/>
        <v>465.7715341</v>
      </c>
      <c r="N63" s="3">
        <f t="shared" si="31"/>
        <v>508.0959101</v>
      </c>
      <c r="O63" s="3">
        <f t="shared" si="31"/>
        <v>552.9800595</v>
      </c>
      <c r="P63" s="3">
        <f t="shared" si="31"/>
        <v>600.4461214</v>
      </c>
      <c r="Q63" s="3">
        <f t="shared" si="31"/>
        <v>650.5019969</v>
      </c>
      <c r="R63" s="3">
        <f t="shared" si="31"/>
        <v>703.1401988</v>
      </c>
      <c r="S63" s="3">
        <f t="shared" si="31"/>
        <v>758.3367711</v>
      </c>
      <c r="T63" s="3">
        <f t="shared" si="31"/>
        <v>816.0502954</v>
      </c>
      <c r="U63" s="3">
        <f t="shared" si="31"/>
        <v>876.2210024</v>
      </c>
      <c r="V63" s="3">
        <f t="shared" si="31"/>
        <v>928.0616032</v>
      </c>
      <c r="W63" s="3">
        <f t="shared" si="31"/>
        <v>980.9611146</v>
      </c>
      <c r="X63" s="3">
        <f t="shared" si="31"/>
        <v>1034.769244</v>
      </c>
      <c r="Y63" s="3">
        <f t="shared" si="31"/>
        <v>1089.322723</v>
      </c>
      <c r="Z63" s="3">
        <f t="shared" si="31"/>
        <v>1144.445911</v>
      </c>
      <c r="AA63" s="3">
        <f t="shared" si="31"/>
        <v>1199.951538</v>
      </c>
      <c r="AB63" s="3">
        <f t="shared" si="31"/>
        <v>1255.641597</v>
      </c>
      <c r="AC63" s="3">
        <f t="shared" si="31"/>
        <v>1311.308374</v>
      </c>
      <c r="AD63" s="3">
        <f t="shared" si="31"/>
        <v>1366.735618</v>
      </c>
      <c r="AE63" s="3">
        <f t="shared" si="31"/>
        <v>1421.699829</v>
      </c>
      <c r="AF63" s="3">
        <f t="shared" si="31"/>
        <v>1475.971674</v>
      </c>
      <c r="AG63" s="3">
        <f t="shared" si="31"/>
        <v>1529.317508</v>
      </c>
      <c r="AH63" s="3">
        <f t="shared" si="31"/>
        <v>1581.50098</v>
      </c>
      <c r="AI63" s="3">
        <f t="shared" si="31"/>
        <v>1632.284734</v>
      </c>
      <c r="AJ63" s="3">
        <f t="shared" si="31"/>
        <v>1681.432156</v>
      </c>
      <c r="AK63" s="3">
        <f t="shared" si="31"/>
        <v>1728.709181</v>
      </c>
      <c r="AL63" s="3">
        <f t="shared" si="31"/>
        <v>1773.886114</v>
      </c>
      <c r="AM63" s="3">
        <f t="shared" si="31"/>
        <v>1816.739468</v>
      </c>
      <c r="AN63" s="3">
        <f t="shared" si="31"/>
        <v>1857.053782</v>
      </c>
      <c r="AO63" s="3">
        <f t="shared" si="31"/>
        <v>1894.623409</v>
      </c>
      <c r="AP63" s="3">
        <f t="shared" si="31"/>
        <v>1929.254247</v>
      </c>
      <c r="AQ63" s="3">
        <f t="shared" si="31"/>
        <v>1960.7654</v>
      </c>
      <c r="AR63" s="3">
        <f t="shared" si="31"/>
        <v>1988.990739</v>
      </c>
      <c r="AS63" s="3">
        <f t="shared" si="31"/>
        <v>2013.780355</v>
      </c>
      <c r="AT63" s="3">
        <f t="shared" si="31"/>
        <v>2035.00188</v>
      </c>
      <c r="AU63" s="3">
        <f t="shared" si="31"/>
        <v>2052.541658</v>
      </c>
      <c r="AV63" s="3">
        <f t="shared" si="31"/>
        <v>2066.30576</v>
      </c>
      <c r="AW63" s="3">
        <f t="shared" si="31"/>
        <v>2076.220825</v>
      </c>
      <c r="AX63" s="3">
        <f t="shared" si="31"/>
        <v>2082.234706</v>
      </c>
      <c r="AY63" s="3">
        <f t="shared" si="31"/>
        <v>2088.247158</v>
      </c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</row>
    <row r="64" hidden="1">
      <c r="A64" s="19" t="s">
        <v>20</v>
      </c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</row>
    <row r="65" hidden="1">
      <c r="A65" s="10" t="s">
        <v>21</v>
      </c>
      <c r="D65" s="14" t="str">
        <f>"BaseHP_AT_Mod="</f>
        <v>BaseHP_AT_Mod=</v>
      </c>
      <c r="F65" s="15">
        <v>1.0</v>
      </c>
      <c r="G65" s="14" t="str">
        <f>"MaxHP_AT_Mod="</f>
        <v>MaxHP_AT_Mod=</v>
      </c>
      <c r="I65" s="15">
        <v>1.5</v>
      </c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</row>
    <row r="66" hidden="1">
      <c r="A66" s="9" t="s">
        <v>5</v>
      </c>
      <c r="B66" s="3">
        <f t="shared" ref="B66:AY66" si="32">((($F65-1)*B1)+1)*B11</f>
        <v>100</v>
      </c>
      <c r="C66" s="3">
        <f t="shared" si="32"/>
        <v>110.5</v>
      </c>
      <c r="D66" s="3">
        <f t="shared" si="32"/>
        <v>121.799748</v>
      </c>
      <c r="E66" s="3">
        <f t="shared" si="32"/>
        <v>133.9275229</v>
      </c>
      <c r="F66" s="3">
        <f t="shared" si="32"/>
        <v>146.9091488</v>
      </c>
      <c r="G66" s="3">
        <f t="shared" si="32"/>
        <v>160.7675785</v>
      </c>
      <c r="H66" s="3">
        <f t="shared" si="32"/>
        <v>175.5224696</v>
      </c>
      <c r="I66" s="3">
        <f t="shared" si="32"/>
        <v>191.1897579</v>
      </c>
      <c r="J66" s="3">
        <f t="shared" si="32"/>
        <v>207.7812322</v>
      </c>
      <c r="K66" s="3">
        <f t="shared" si="32"/>
        <v>225.3041161</v>
      </c>
      <c r="L66" s="3">
        <f t="shared" si="32"/>
        <v>243.7606614</v>
      </c>
      <c r="M66" s="3">
        <f t="shared" si="32"/>
        <v>263.1477594</v>
      </c>
      <c r="N66" s="3">
        <f t="shared" si="32"/>
        <v>283.4565747</v>
      </c>
      <c r="O66" s="3">
        <f t="shared" si="32"/>
        <v>304.6722091</v>
      </c>
      <c r="P66" s="3">
        <f t="shared" si="32"/>
        <v>326.7733994</v>
      </c>
      <c r="Q66" s="3">
        <f t="shared" si="32"/>
        <v>349.7322564</v>
      </c>
      <c r="R66" s="3">
        <f t="shared" si="32"/>
        <v>373.5140498</v>
      </c>
      <c r="S66" s="3">
        <f t="shared" si="32"/>
        <v>398.0770452</v>
      </c>
      <c r="T66" s="3">
        <f t="shared" si="32"/>
        <v>423.3723971</v>
      </c>
      <c r="U66" s="3">
        <f t="shared" si="32"/>
        <v>449.3441038</v>
      </c>
      <c r="V66" s="3">
        <f t="shared" si="32"/>
        <v>475.9290273</v>
      </c>
      <c r="W66" s="3">
        <f t="shared" si="32"/>
        <v>503.0569818</v>
      </c>
      <c r="X66" s="3">
        <f t="shared" si="32"/>
        <v>530.6508943</v>
      </c>
      <c r="Y66" s="3">
        <f t="shared" si="32"/>
        <v>558.6270377</v>
      </c>
      <c r="Z66" s="3">
        <f t="shared" si="32"/>
        <v>586.8953392</v>
      </c>
      <c r="AA66" s="3">
        <f t="shared" si="32"/>
        <v>615.3597632</v>
      </c>
      <c r="AB66" s="3">
        <f t="shared" si="32"/>
        <v>643.9187676</v>
      </c>
      <c r="AC66" s="3">
        <f t="shared" si="32"/>
        <v>672.4658329</v>
      </c>
      <c r="AD66" s="3">
        <f t="shared" si="32"/>
        <v>700.8900604</v>
      </c>
      <c r="AE66" s="3">
        <f t="shared" si="32"/>
        <v>729.0768351</v>
      </c>
      <c r="AF66" s="3">
        <f t="shared" si="32"/>
        <v>756.9085509</v>
      </c>
      <c r="AG66" s="3">
        <f t="shared" si="32"/>
        <v>784.2653885</v>
      </c>
      <c r="AH66" s="3">
        <f t="shared" si="32"/>
        <v>811.0261436</v>
      </c>
      <c r="AI66" s="3">
        <f t="shared" si="32"/>
        <v>837.0690942</v>
      </c>
      <c r="AJ66" s="3">
        <f t="shared" si="32"/>
        <v>862.2729006</v>
      </c>
      <c r="AK66" s="3">
        <f t="shared" si="32"/>
        <v>886.5175288</v>
      </c>
      <c r="AL66" s="3">
        <f t="shared" si="32"/>
        <v>909.6851869</v>
      </c>
      <c r="AM66" s="3">
        <f t="shared" si="32"/>
        <v>931.6612659</v>
      </c>
      <c r="AN66" s="3">
        <f t="shared" si="32"/>
        <v>952.335273</v>
      </c>
      <c r="AO66" s="3">
        <f t="shared" si="32"/>
        <v>971.6017481</v>
      </c>
      <c r="AP66" s="3">
        <f t="shared" si="32"/>
        <v>989.3611522</v>
      </c>
      <c r="AQ66" s="3">
        <f t="shared" si="32"/>
        <v>1005.520718</v>
      </c>
      <c r="AR66" s="3">
        <f t="shared" si="32"/>
        <v>1019.995251</v>
      </c>
      <c r="AS66" s="3">
        <f t="shared" si="32"/>
        <v>1032.707874</v>
      </c>
      <c r="AT66" s="3">
        <f t="shared" si="32"/>
        <v>1043.590707</v>
      </c>
      <c r="AU66" s="3">
        <f t="shared" si="32"/>
        <v>1052.585465</v>
      </c>
      <c r="AV66" s="3">
        <f t="shared" si="32"/>
        <v>1059.64398</v>
      </c>
      <c r="AW66" s="3">
        <f t="shared" si="32"/>
        <v>1064.728628</v>
      </c>
      <c r="AX66" s="3">
        <f t="shared" si="32"/>
        <v>1067.81267</v>
      </c>
      <c r="AY66" s="3">
        <f t="shared" si="32"/>
        <v>1070.895979</v>
      </c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</row>
    <row r="67" hidden="1">
      <c r="A67" s="9" t="s">
        <v>6</v>
      </c>
      <c r="B67" s="3">
        <f t="shared" ref="B67:AY67" si="33">((($I65-1)*B1)+1)*B11*1.5</f>
        <v>165</v>
      </c>
      <c r="C67" s="3">
        <f t="shared" si="33"/>
        <v>183.15375</v>
      </c>
      <c r="D67" s="3">
        <f t="shared" si="33"/>
        <v>203.7100785</v>
      </c>
      <c r="E67" s="3">
        <f t="shared" si="33"/>
        <v>226.0026948</v>
      </c>
      <c r="F67" s="3">
        <f t="shared" si="33"/>
        <v>250.1128258</v>
      </c>
      <c r="G67" s="3">
        <f t="shared" si="33"/>
        <v>277.3240729</v>
      </c>
      <c r="H67" s="3">
        <f t="shared" si="33"/>
        <v>309.3583527</v>
      </c>
      <c r="I67" s="3">
        <f t="shared" si="33"/>
        <v>344.1415642</v>
      </c>
      <c r="J67" s="3">
        <f t="shared" si="33"/>
        <v>381.7980141</v>
      </c>
      <c r="K67" s="3">
        <f t="shared" si="33"/>
        <v>422.4452177</v>
      </c>
      <c r="L67" s="3">
        <f t="shared" si="33"/>
        <v>466.192265</v>
      </c>
      <c r="M67" s="3">
        <f t="shared" si="33"/>
        <v>513.1381308</v>
      </c>
      <c r="N67" s="3">
        <f t="shared" si="33"/>
        <v>563.3699422</v>
      </c>
      <c r="O67" s="3">
        <f t="shared" si="33"/>
        <v>616.9612234</v>
      </c>
      <c r="P67" s="3">
        <f t="shared" si="33"/>
        <v>673.9701363</v>
      </c>
      <c r="Q67" s="3">
        <f t="shared" si="33"/>
        <v>734.4377384</v>
      </c>
      <c r="R67" s="3">
        <f t="shared" si="33"/>
        <v>798.3862815</v>
      </c>
      <c r="S67" s="3">
        <f t="shared" si="33"/>
        <v>865.8175733</v>
      </c>
      <c r="T67" s="3">
        <f t="shared" si="33"/>
        <v>936.7114286</v>
      </c>
      <c r="U67" s="3">
        <f t="shared" si="33"/>
        <v>1011.024234</v>
      </c>
      <c r="V67" s="3">
        <f t="shared" si="33"/>
        <v>1070.840311</v>
      </c>
      <c r="W67" s="3">
        <f t="shared" si="33"/>
        <v>1131.878209</v>
      </c>
      <c r="X67" s="3">
        <f t="shared" si="33"/>
        <v>1193.964512</v>
      </c>
      <c r="Y67" s="3">
        <f t="shared" si="33"/>
        <v>1256.910835</v>
      </c>
      <c r="Z67" s="3">
        <f t="shared" si="33"/>
        <v>1320.514513</v>
      </c>
      <c r="AA67" s="3">
        <f t="shared" si="33"/>
        <v>1384.559467</v>
      </c>
      <c r="AB67" s="3">
        <f t="shared" si="33"/>
        <v>1448.817227</v>
      </c>
      <c r="AC67" s="3">
        <f t="shared" si="33"/>
        <v>1513.048124</v>
      </c>
      <c r="AD67" s="3">
        <f t="shared" si="33"/>
        <v>1577.002636</v>
      </c>
      <c r="AE67" s="3">
        <f t="shared" si="33"/>
        <v>1640.422879</v>
      </c>
      <c r="AF67" s="3">
        <f t="shared" si="33"/>
        <v>1703.044239</v>
      </c>
      <c r="AG67" s="3">
        <f t="shared" si="33"/>
        <v>1764.597124</v>
      </c>
      <c r="AH67" s="3">
        <f t="shared" si="33"/>
        <v>1824.808823</v>
      </c>
      <c r="AI67" s="3">
        <f t="shared" si="33"/>
        <v>1883.405462</v>
      </c>
      <c r="AJ67" s="3">
        <f t="shared" si="33"/>
        <v>1940.114026</v>
      </c>
      <c r="AK67" s="3">
        <f t="shared" si="33"/>
        <v>1994.66444</v>
      </c>
      <c r="AL67" s="3">
        <f t="shared" si="33"/>
        <v>2046.79167</v>
      </c>
      <c r="AM67" s="3">
        <f t="shared" si="33"/>
        <v>2096.237848</v>
      </c>
      <c r="AN67" s="3">
        <f t="shared" si="33"/>
        <v>2142.754364</v>
      </c>
      <c r="AO67" s="3">
        <f t="shared" si="33"/>
        <v>2186.103933</v>
      </c>
      <c r="AP67" s="3">
        <f t="shared" si="33"/>
        <v>2226.062593</v>
      </c>
      <c r="AQ67" s="3">
        <f t="shared" si="33"/>
        <v>2262.421615</v>
      </c>
      <c r="AR67" s="3">
        <f t="shared" si="33"/>
        <v>2294.989314</v>
      </c>
      <c r="AS67" s="3">
        <f t="shared" si="33"/>
        <v>2323.592717</v>
      </c>
      <c r="AT67" s="3">
        <f t="shared" si="33"/>
        <v>2348.079092</v>
      </c>
      <c r="AU67" s="3">
        <f t="shared" si="33"/>
        <v>2368.317297</v>
      </c>
      <c r="AV67" s="3">
        <f t="shared" si="33"/>
        <v>2384.198954</v>
      </c>
      <c r="AW67" s="3">
        <f t="shared" si="33"/>
        <v>2395.639413</v>
      </c>
      <c r="AX67" s="3">
        <f t="shared" si="33"/>
        <v>2402.578506</v>
      </c>
      <c r="AY67" s="3">
        <f t="shared" si="33"/>
        <v>2409.515952</v>
      </c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</row>
    <row r="68">
      <c r="A68" s="21" t="s">
        <v>22</v>
      </c>
      <c r="B68" s="22"/>
      <c r="C68" s="22"/>
      <c r="D68" s="23"/>
      <c r="E68" s="23"/>
      <c r="F68" s="24"/>
      <c r="G68" s="23"/>
      <c r="H68" s="23"/>
      <c r="I68" s="24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</row>
    <row r="69" hidden="1">
      <c r="A69" s="10" t="s">
        <v>23</v>
      </c>
      <c r="D69" s="14" t="str">
        <f>"BaseHP_AT_Mod="</f>
        <v>BaseHP_AT_Mod=</v>
      </c>
      <c r="F69" s="15">
        <v>1.125</v>
      </c>
      <c r="G69" s="14" t="str">
        <f>"MaxHP_AT_Mod="</f>
        <v>MaxHP_AT_Mod=</v>
      </c>
      <c r="I69" s="15">
        <v>1.3</v>
      </c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</row>
    <row r="70" hidden="1">
      <c r="A70" s="9" t="s">
        <v>5</v>
      </c>
      <c r="B70" s="3">
        <f t="shared" ref="B70:AY70" si="34">((($F69-1)*B1)+1)*B11</f>
        <v>102.5</v>
      </c>
      <c r="C70" s="3">
        <f t="shared" si="34"/>
        <v>113.400625</v>
      </c>
      <c r="D70" s="3">
        <f t="shared" si="34"/>
        <v>125.3014907</v>
      </c>
      <c r="E70" s="3">
        <f t="shared" si="34"/>
        <v>138.112758</v>
      </c>
      <c r="F70" s="3">
        <f t="shared" si="34"/>
        <v>151.8673326</v>
      </c>
      <c r="G70" s="3">
        <f t="shared" si="34"/>
        <v>166.7963627</v>
      </c>
      <c r="H70" s="3">
        <f t="shared" si="34"/>
        <v>183.2015777</v>
      </c>
      <c r="I70" s="3">
        <f t="shared" si="34"/>
        <v>200.7492458</v>
      </c>
      <c r="J70" s="3">
        <f t="shared" si="34"/>
        <v>219.4689265</v>
      </c>
      <c r="K70" s="3">
        <f t="shared" si="34"/>
        <v>239.3856234</v>
      </c>
      <c r="L70" s="3">
        <f t="shared" si="34"/>
        <v>260.5192069</v>
      </c>
      <c r="M70" s="3">
        <f t="shared" si="34"/>
        <v>282.8838413</v>
      </c>
      <c r="N70" s="3">
        <f t="shared" si="34"/>
        <v>306.4874214</v>
      </c>
      <c r="O70" s="3">
        <f t="shared" si="34"/>
        <v>331.3310274</v>
      </c>
      <c r="P70" s="3">
        <f t="shared" si="34"/>
        <v>357.4084056</v>
      </c>
      <c r="Q70" s="3">
        <f t="shared" si="34"/>
        <v>384.705482</v>
      </c>
      <c r="R70" s="3">
        <f t="shared" si="34"/>
        <v>413.1999176</v>
      </c>
      <c r="S70" s="3">
        <f t="shared" si="34"/>
        <v>442.8607128</v>
      </c>
      <c r="T70" s="3">
        <f t="shared" si="34"/>
        <v>473.6478692</v>
      </c>
      <c r="U70" s="3">
        <f t="shared" si="34"/>
        <v>505.5121168</v>
      </c>
      <c r="V70" s="3">
        <f t="shared" si="34"/>
        <v>535.4201557</v>
      </c>
      <c r="W70" s="3">
        <f t="shared" si="34"/>
        <v>565.9391046</v>
      </c>
      <c r="X70" s="3">
        <f t="shared" si="34"/>
        <v>596.9822561</v>
      </c>
      <c r="Y70" s="3">
        <f t="shared" si="34"/>
        <v>628.4554174</v>
      </c>
      <c r="Z70" s="3">
        <f t="shared" si="34"/>
        <v>660.2572566</v>
      </c>
      <c r="AA70" s="3">
        <f t="shared" si="34"/>
        <v>692.2797336</v>
      </c>
      <c r="AB70" s="3">
        <f t="shared" si="34"/>
        <v>724.4086135</v>
      </c>
      <c r="AC70" s="3">
        <f t="shared" si="34"/>
        <v>756.524062</v>
      </c>
      <c r="AD70" s="3">
        <f t="shared" si="34"/>
        <v>788.5013179</v>
      </c>
      <c r="AE70" s="3">
        <f t="shared" si="34"/>
        <v>820.2114395</v>
      </c>
      <c r="AF70" s="3">
        <f t="shared" si="34"/>
        <v>851.5221197</v>
      </c>
      <c r="AG70" s="3">
        <f t="shared" si="34"/>
        <v>882.298562</v>
      </c>
      <c r="AH70" s="3">
        <f t="shared" si="34"/>
        <v>912.4044116</v>
      </c>
      <c r="AI70" s="3">
        <f t="shared" si="34"/>
        <v>941.702731</v>
      </c>
      <c r="AJ70" s="3">
        <f t="shared" si="34"/>
        <v>970.0570132</v>
      </c>
      <c r="AK70" s="3">
        <f t="shared" si="34"/>
        <v>997.3322199</v>
      </c>
      <c r="AL70" s="3">
        <f t="shared" si="34"/>
        <v>1023.395835</v>
      </c>
      <c r="AM70" s="3">
        <f t="shared" si="34"/>
        <v>1048.118924</v>
      </c>
      <c r="AN70" s="3">
        <f t="shared" si="34"/>
        <v>1071.377182</v>
      </c>
      <c r="AO70" s="3">
        <f t="shared" si="34"/>
        <v>1093.051967</v>
      </c>
      <c r="AP70" s="3">
        <f t="shared" si="34"/>
        <v>1113.031296</v>
      </c>
      <c r="AQ70" s="3">
        <f t="shared" si="34"/>
        <v>1131.210807</v>
      </c>
      <c r="AR70" s="3">
        <f t="shared" si="34"/>
        <v>1147.494657</v>
      </c>
      <c r="AS70" s="3">
        <f t="shared" si="34"/>
        <v>1161.796359</v>
      </c>
      <c r="AT70" s="3">
        <f t="shared" si="34"/>
        <v>1174.039546</v>
      </c>
      <c r="AU70" s="3">
        <f t="shared" si="34"/>
        <v>1184.158649</v>
      </c>
      <c r="AV70" s="3">
        <f t="shared" si="34"/>
        <v>1192.099477</v>
      </c>
      <c r="AW70" s="3">
        <f t="shared" si="34"/>
        <v>1197.819706</v>
      </c>
      <c r="AX70" s="3">
        <f t="shared" si="34"/>
        <v>1201.289253</v>
      </c>
      <c r="AY70" s="3">
        <f t="shared" si="34"/>
        <v>1204.757976</v>
      </c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</row>
    <row r="71" hidden="1">
      <c r="A71" s="9" t="s">
        <v>6</v>
      </c>
      <c r="B71" s="3">
        <f t="shared" ref="B71:AY71" si="35">((($I69-1)*B1)+1)*B11*1.5</f>
        <v>159</v>
      </c>
      <c r="C71" s="3">
        <f t="shared" si="35"/>
        <v>176.19225</v>
      </c>
      <c r="D71" s="3">
        <f t="shared" si="35"/>
        <v>195.3058959</v>
      </c>
      <c r="E71" s="3">
        <f t="shared" si="35"/>
        <v>215.9581306</v>
      </c>
      <c r="F71" s="3">
        <f t="shared" si="35"/>
        <v>238.2131848</v>
      </c>
      <c r="G71" s="3">
        <f t="shared" si="35"/>
        <v>262.8549909</v>
      </c>
      <c r="H71" s="3">
        <f t="shared" si="35"/>
        <v>290.9284934</v>
      </c>
      <c r="I71" s="3">
        <f t="shared" si="35"/>
        <v>321.1987932</v>
      </c>
      <c r="J71" s="3">
        <f t="shared" si="35"/>
        <v>353.7475478</v>
      </c>
      <c r="K71" s="3">
        <f t="shared" si="35"/>
        <v>388.6496003</v>
      </c>
      <c r="L71" s="3">
        <f t="shared" si="35"/>
        <v>425.9717559</v>
      </c>
      <c r="M71" s="3">
        <f t="shared" si="35"/>
        <v>465.7715341</v>
      </c>
      <c r="N71" s="3">
        <f t="shared" si="35"/>
        <v>508.0959101</v>
      </c>
      <c r="O71" s="3">
        <f t="shared" si="35"/>
        <v>552.9800595</v>
      </c>
      <c r="P71" s="3">
        <f t="shared" si="35"/>
        <v>600.4461214</v>
      </c>
      <c r="Q71" s="3">
        <f t="shared" si="35"/>
        <v>650.5019969</v>
      </c>
      <c r="R71" s="3">
        <f t="shared" si="35"/>
        <v>703.1401988</v>
      </c>
      <c r="S71" s="3">
        <f t="shared" si="35"/>
        <v>758.3367711</v>
      </c>
      <c r="T71" s="3">
        <f t="shared" si="35"/>
        <v>816.0502954</v>
      </c>
      <c r="U71" s="3">
        <f t="shared" si="35"/>
        <v>876.2210024</v>
      </c>
      <c r="V71" s="3">
        <f t="shared" si="35"/>
        <v>928.0616032</v>
      </c>
      <c r="W71" s="3">
        <f t="shared" si="35"/>
        <v>980.9611146</v>
      </c>
      <c r="X71" s="3">
        <f t="shared" si="35"/>
        <v>1034.769244</v>
      </c>
      <c r="Y71" s="3">
        <f t="shared" si="35"/>
        <v>1089.322723</v>
      </c>
      <c r="Z71" s="3">
        <f t="shared" si="35"/>
        <v>1144.445911</v>
      </c>
      <c r="AA71" s="3">
        <f t="shared" si="35"/>
        <v>1199.951538</v>
      </c>
      <c r="AB71" s="3">
        <f t="shared" si="35"/>
        <v>1255.641597</v>
      </c>
      <c r="AC71" s="3">
        <f t="shared" si="35"/>
        <v>1311.308374</v>
      </c>
      <c r="AD71" s="3">
        <f t="shared" si="35"/>
        <v>1366.735618</v>
      </c>
      <c r="AE71" s="3">
        <f t="shared" si="35"/>
        <v>1421.699829</v>
      </c>
      <c r="AF71" s="3">
        <f t="shared" si="35"/>
        <v>1475.971674</v>
      </c>
      <c r="AG71" s="3">
        <f t="shared" si="35"/>
        <v>1529.317508</v>
      </c>
      <c r="AH71" s="3">
        <f t="shared" si="35"/>
        <v>1581.50098</v>
      </c>
      <c r="AI71" s="3">
        <f t="shared" si="35"/>
        <v>1632.284734</v>
      </c>
      <c r="AJ71" s="3">
        <f t="shared" si="35"/>
        <v>1681.432156</v>
      </c>
      <c r="AK71" s="3">
        <f t="shared" si="35"/>
        <v>1728.709181</v>
      </c>
      <c r="AL71" s="3">
        <f t="shared" si="35"/>
        <v>1773.886114</v>
      </c>
      <c r="AM71" s="3">
        <f t="shared" si="35"/>
        <v>1816.739468</v>
      </c>
      <c r="AN71" s="3">
        <f t="shared" si="35"/>
        <v>1857.053782</v>
      </c>
      <c r="AO71" s="3">
        <f t="shared" si="35"/>
        <v>1894.623409</v>
      </c>
      <c r="AP71" s="3">
        <f t="shared" si="35"/>
        <v>1929.254247</v>
      </c>
      <c r="AQ71" s="3">
        <f t="shared" si="35"/>
        <v>1960.7654</v>
      </c>
      <c r="AR71" s="3">
        <f t="shared" si="35"/>
        <v>1988.990739</v>
      </c>
      <c r="AS71" s="3">
        <f t="shared" si="35"/>
        <v>2013.780355</v>
      </c>
      <c r="AT71" s="3">
        <f t="shared" si="35"/>
        <v>2035.00188</v>
      </c>
      <c r="AU71" s="3">
        <f t="shared" si="35"/>
        <v>2052.541658</v>
      </c>
      <c r="AV71" s="3">
        <f t="shared" si="35"/>
        <v>2066.30576</v>
      </c>
      <c r="AW71" s="3">
        <f t="shared" si="35"/>
        <v>2076.220825</v>
      </c>
      <c r="AX71" s="3">
        <f t="shared" si="35"/>
        <v>2082.234706</v>
      </c>
      <c r="AY71" s="3">
        <f t="shared" si="35"/>
        <v>2088.247158</v>
      </c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</row>
    <row r="72" hidden="1">
      <c r="A72" s="9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</row>
    <row r="73">
      <c r="A73" s="10" t="s">
        <v>24</v>
      </c>
      <c r="D73" s="14" t="str">
        <f>"BaseHP_AT_Mod="</f>
        <v>BaseHP_AT_Mod=</v>
      </c>
      <c r="F73" s="15">
        <v>1.2</v>
      </c>
      <c r="G73" s="14" t="str">
        <f>"MaxHP_AT_Mod="</f>
        <v>MaxHP_AT_Mod=</v>
      </c>
      <c r="I73" s="15">
        <v>1.4</v>
      </c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</row>
    <row r="74">
      <c r="A74" s="9" t="s">
        <v>5</v>
      </c>
      <c r="B74" s="3">
        <f t="shared" ref="B74:AY74" si="36">((($F73-1)*B1)+1)*B11</f>
        <v>104</v>
      </c>
      <c r="C74" s="3">
        <f t="shared" si="36"/>
        <v>115.141</v>
      </c>
      <c r="D74" s="3">
        <f t="shared" si="36"/>
        <v>127.4025364</v>
      </c>
      <c r="E74" s="3">
        <f t="shared" si="36"/>
        <v>140.623899</v>
      </c>
      <c r="F74" s="3">
        <f t="shared" si="36"/>
        <v>154.8422428</v>
      </c>
      <c r="G74" s="3">
        <f t="shared" si="36"/>
        <v>170.4136332</v>
      </c>
      <c r="H74" s="3">
        <f t="shared" si="36"/>
        <v>187.8090425</v>
      </c>
      <c r="I74" s="3">
        <f t="shared" si="36"/>
        <v>206.4849385</v>
      </c>
      <c r="J74" s="3">
        <f t="shared" si="36"/>
        <v>226.4815431</v>
      </c>
      <c r="K74" s="3">
        <f t="shared" si="36"/>
        <v>247.8345277</v>
      </c>
      <c r="L74" s="3">
        <f t="shared" si="36"/>
        <v>270.5743342</v>
      </c>
      <c r="M74" s="3">
        <f t="shared" si="36"/>
        <v>294.7254905</v>
      </c>
      <c r="N74" s="3">
        <f t="shared" si="36"/>
        <v>320.3059294</v>
      </c>
      <c r="O74" s="3">
        <f t="shared" si="36"/>
        <v>347.3263184</v>
      </c>
      <c r="P74" s="3">
        <f t="shared" si="36"/>
        <v>375.7894093</v>
      </c>
      <c r="Q74" s="3">
        <f t="shared" si="36"/>
        <v>405.6894174</v>
      </c>
      <c r="R74" s="3">
        <f t="shared" si="36"/>
        <v>437.0114383</v>
      </c>
      <c r="S74" s="3">
        <f t="shared" si="36"/>
        <v>469.7309133</v>
      </c>
      <c r="T74" s="3">
        <f t="shared" si="36"/>
        <v>503.8131525</v>
      </c>
      <c r="U74" s="3">
        <f t="shared" si="36"/>
        <v>539.2129246</v>
      </c>
      <c r="V74" s="3">
        <f t="shared" si="36"/>
        <v>571.1148327</v>
      </c>
      <c r="W74" s="3">
        <f t="shared" si="36"/>
        <v>603.6683782</v>
      </c>
      <c r="X74" s="3">
        <f t="shared" si="36"/>
        <v>636.7810732</v>
      </c>
      <c r="Y74" s="3">
        <f t="shared" si="36"/>
        <v>670.3524452</v>
      </c>
      <c r="Z74" s="3">
        <f t="shared" si="36"/>
        <v>704.2744071</v>
      </c>
      <c r="AA74" s="3">
        <f t="shared" si="36"/>
        <v>738.4317158</v>
      </c>
      <c r="AB74" s="3">
        <f t="shared" si="36"/>
        <v>772.7025211</v>
      </c>
      <c r="AC74" s="3">
        <f t="shared" si="36"/>
        <v>806.9589995</v>
      </c>
      <c r="AD74" s="3">
        <f t="shared" si="36"/>
        <v>841.0680724</v>
      </c>
      <c r="AE74" s="3">
        <f t="shared" si="36"/>
        <v>874.8922022</v>
      </c>
      <c r="AF74" s="3">
        <f t="shared" si="36"/>
        <v>908.290261</v>
      </c>
      <c r="AG74" s="3">
        <f t="shared" si="36"/>
        <v>941.1184662</v>
      </c>
      <c r="AH74" s="3">
        <f t="shared" si="36"/>
        <v>973.2313723</v>
      </c>
      <c r="AI74" s="3">
        <f t="shared" si="36"/>
        <v>1004.482913</v>
      </c>
      <c r="AJ74" s="3">
        <f t="shared" si="36"/>
        <v>1034.727481</v>
      </c>
      <c r="AK74" s="3">
        <f t="shared" si="36"/>
        <v>1063.821035</v>
      </c>
      <c r="AL74" s="3">
        <f t="shared" si="36"/>
        <v>1091.622224</v>
      </c>
      <c r="AM74" s="3">
        <f t="shared" si="36"/>
        <v>1117.993519</v>
      </c>
      <c r="AN74" s="3">
        <f t="shared" si="36"/>
        <v>1142.802328</v>
      </c>
      <c r="AO74" s="3">
        <f t="shared" si="36"/>
        <v>1165.922098</v>
      </c>
      <c r="AP74" s="3">
        <f t="shared" si="36"/>
        <v>1187.233383</v>
      </c>
      <c r="AQ74" s="3">
        <f t="shared" si="36"/>
        <v>1206.624861</v>
      </c>
      <c r="AR74" s="3">
        <f t="shared" si="36"/>
        <v>1223.994301</v>
      </c>
      <c r="AS74" s="3">
        <f t="shared" si="36"/>
        <v>1239.249449</v>
      </c>
      <c r="AT74" s="3">
        <f t="shared" si="36"/>
        <v>1252.308849</v>
      </c>
      <c r="AU74" s="3">
        <f t="shared" si="36"/>
        <v>1263.102559</v>
      </c>
      <c r="AV74" s="3">
        <f t="shared" si="36"/>
        <v>1271.572776</v>
      </c>
      <c r="AW74" s="3">
        <f t="shared" si="36"/>
        <v>1277.674354</v>
      </c>
      <c r="AX74" s="3">
        <f t="shared" si="36"/>
        <v>1281.375203</v>
      </c>
      <c r="AY74" s="3">
        <f t="shared" si="36"/>
        <v>1285.075174</v>
      </c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</row>
    <row r="75">
      <c r="A75" s="9" t="s">
        <v>6</v>
      </c>
      <c r="B75" s="3">
        <f t="shared" ref="B75:AY75" si="37">((($I73-1)*B1)+1)*B11*1.5</f>
        <v>162</v>
      </c>
      <c r="C75" s="3">
        <f t="shared" si="37"/>
        <v>179.673</v>
      </c>
      <c r="D75" s="3">
        <f t="shared" si="37"/>
        <v>199.5079872</v>
      </c>
      <c r="E75" s="3">
        <f t="shared" si="37"/>
        <v>220.9804127</v>
      </c>
      <c r="F75" s="3">
        <f t="shared" si="37"/>
        <v>244.1630053</v>
      </c>
      <c r="G75" s="3">
        <f t="shared" si="37"/>
        <v>270.0895319</v>
      </c>
      <c r="H75" s="3">
        <f t="shared" si="37"/>
        <v>300.143423</v>
      </c>
      <c r="I75" s="3">
        <f t="shared" si="37"/>
        <v>332.6701787</v>
      </c>
      <c r="J75" s="3">
        <f t="shared" si="37"/>
        <v>367.772781</v>
      </c>
      <c r="K75" s="3">
        <f t="shared" si="37"/>
        <v>405.547409</v>
      </c>
      <c r="L75" s="3">
        <f t="shared" si="37"/>
        <v>446.0820104</v>
      </c>
      <c r="M75" s="3">
        <f t="shared" si="37"/>
        <v>489.4548325</v>
      </c>
      <c r="N75" s="3">
        <f t="shared" si="37"/>
        <v>535.7329262</v>
      </c>
      <c r="O75" s="3">
        <f t="shared" si="37"/>
        <v>584.9706415</v>
      </c>
      <c r="P75" s="3">
        <f t="shared" si="37"/>
        <v>637.2081288</v>
      </c>
      <c r="Q75" s="3">
        <f t="shared" si="37"/>
        <v>692.4698677</v>
      </c>
      <c r="R75" s="3">
        <f t="shared" si="37"/>
        <v>750.7632402</v>
      </c>
      <c r="S75" s="3">
        <f t="shared" si="37"/>
        <v>812.0771722</v>
      </c>
      <c r="T75" s="3">
        <f t="shared" si="37"/>
        <v>876.380862</v>
      </c>
      <c r="U75" s="3">
        <f t="shared" si="37"/>
        <v>943.622618</v>
      </c>
      <c r="V75" s="3">
        <f t="shared" si="37"/>
        <v>999.4509573</v>
      </c>
      <c r="W75" s="3">
        <f t="shared" si="37"/>
        <v>1056.419662</v>
      </c>
      <c r="X75" s="3">
        <f t="shared" si="37"/>
        <v>1114.366878</v>
      </c>
      <c r="Y75" s="3">
        <f t="shared" si="37"/>
        <v>1173.116779</v>
      </c>
      <c r="Z75" s="3">
        <f t="shared" si="37"/>
        <v>1232.480212</v>
      </c>
      <c r="AA75" s="3">
        <f t="shared" si="37"/>
        <v>1292.255503</v>
      </c>
      <c r="AB75" s="3">
        <f t="shared" si="37"/>
        <v>1352.229412</v>
      </c>
      <c r="AC75" s="3">
        <f t="shared" si="37"/>
        <v>1412.178249</v>
      </c>
      <c r="AD75" s="3">
        <f t="shared" si="37"/>
        <v>1471.869127</v>
      </c>
      <c r="AE75" s="3">
        <f t="shared" si="37"/>
        <v>1531.061354</v>
      </c>
      <c r="AF75" s="3">
        <f t="shared" si="37"/>
        <v>1589.507957</v>
      </c>
      <c r="AG75" s="3">
        <f t="shared" si="37"/>
        <v>1646.957316</v>
      </c>
      <c r="AH75" s="3">
        <f t="shared" si="37"/>
        <v>1703.154902</v>
      </c>
      <c r="AI75" s="3">
        <f t="shared" si="37"/>
        <v>1757.845098</v>
      </c>
      <c r="AJ75" s="3">
        <f t="shared" si="37"/>
        <v>1810.773091</v>
      </c>
      <c r="AK75" s="3">
        <f t="shared" si="37"/>
        <v>1861.68681</v>
      </c>
      <c r="AL75" s="3">
        <f t="shared" si="37"/>
        <v>1910.338892</v>
      </c>
      <c r="AM75" s="3">
        <f t="shared" si="37"/>
        <v>1956.488658</v>
      </c>
      <c r="AN75" s="3">
        <f t="shared" si="37"/>
        <v>1999.904073</v>
      </c>
      <c r="AO75" s="3">
        <f t="shared" si="37"/>
        <v>2040.363671</v>
      </c>
      <c r="AP75" s="3">
        <f t="shared" si="37"/>
        <v>2077.65842</v>
      </c>
      <c r="AQ75" s="3">
        <f t="shared" si="37"/>
        <v>2111.593507</v>
      </c>
      <c r="AR75" s="3">
        <f t="shared" si="37"/>
        <v>2141.990026</v>
      </c>
      <c r="AS75" s="3">
        <f t="shared" si="37"/>
        <v>2168.686536</v>
      </c>
      <c r="AT75" s="3">
        <f t="shared" si="37"/>
        <v>2191.540486</v>
      </c>
      <c r="AU75" s="3">
        <f t="shared" si="37"/>
        <v>2210.429477</v>
      </c>
      <c r="AV75" s="3">
        <f t="shared" si="37"/>
        <v>2225.252357</v>
      </c>
      <c r="AW75" s="3">
        <f t="shared" si="37"/>
        <v>2235.930119</v>
      </c>
      <c r="AX75" s="3">
        <f t="shared" si="37"/>
        <v>2242.406606</v>
      </c>
      <c r="AY75" s="3">
        <f t="shared" si="37"/>
        <v>2248.881555</v>
      </c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</row>
    <row r="7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</row>
    <row r="77">
      <c r="A77" s="10" t="s">
        <v>25</v>
      </c>
      <c r="D77" s="14" t="str">
        <f>"BaseHP_AT_Mod="</f>
        <v>BaseHP_AT_Mod=</v>
      </c>
      <c r="F77" s="15">
        <v>2.3</v>
      </c>
      <c r="G77" s="14" t="str">
        <f>"MaxHP_AT_Mod="</f>
        <v>MaxHP_AT_Mod=</v>
      </c>
      <c r="I77" s="15">
        <v>2.5</v>
      </c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</row>
    <row r="78">
      <c r="A78" s="9" t="s">
        <v>5</v>
      </c>
      <c r="B78" s="3">
        <f t="shared" ref="B78:AY78" si="38">((($F77-1)*B1)+1)*B11</f>
        <v>126</v>
      </c>
      <c r="C78" s="3">
        <f t="shared" si="38"/>
        <v>140.6665</v>
      </c>
      <c r="D78" s="3">
        <f t="shared" si="38"/>
        <v>158.2178726</v>
      </c>
      <c r="E78" s="3">
        <f t="shared" si="38"/>
        <v>177.4539678</v>
      </c>
      <c r="F78" s="3">
        <f t="shared" si="38"/>
        <v>198.47426</v>
      </c>
      <c r="G78" s="3">
        <f t="shared" si="38"/>
        <v>223.4669341</v>
      </c>
      <c r="H78" s="3">
        <f t="shared" si="38"/>
        <v>255.3851933</v>
      </c>
      <c r="I78" s="3">
        <f t="shared" si="38"/>
        <v>290.608432</v>
      </c>
      <c r="J78" s="3">
        <f t="shared" si="38"/>
        <v>329.333253</v>
      </c>
      <c r="K78" s="3">
        <f t="shared" si="38"/>
        <v>371.7517916</v>
      </c>
      <c r="L78" s="3">
        <f t="shared" si="38"/>
        <v>418.0495344</v>
      </c>
      <c r="M78" s="3">
        <f t="shared" si="38"/>
        <v>468.4030117</v>
      </c>
      <c r="N78" s="3">
        <f t="shared" si="38"/>
        <v>522.9773803</v>
      </c>
      <c r="O78" s="3">
        <f t="shared" si="38"/>
        <v>581.9239194</v>
      </c>
      <c r="P78" s="3">
        <f t="shared" si="38"/>
        <v>645.3774638</v>
      </c>
      <c r="Q78" s="3">
        <f t="shared" si="38"/>
        <v>713.453803</v>
      </c>
      <c r="R78" s="3">
        <f t="shared" si="38"/>
        <v>786.2470749</v>
      </c>
      <c r="S78" s="3">
        <f t="shared" si="38"/>
        <v>863.8271881</v>
      </c>
      <c r="T78" s="3">
        <f t="shared" si="38"/>
        <v>946.2373075</v>
      </c>
      <c r="U78" s="3">
        <f t="shared" si="38"/>
        <v>1033.491439</v>
      </c>
      <c r="V78" s="3">
        <f t="shared" si="38"/>
        <v>1094.636763</v>
      </c>
      <c r="W78" s="3">
        <f t="shared" si="38"/>
        <v>1157.031058</v>
      </c>
      <c r="X78" s="3">
        <f t="shared" si="38"/>
        <v>1220.497057</v>
      </c>
      <c r="Y78" s="3">
        <f t="shared" si="38"/>
        <v>1284.842187</v>
      </c>
      <c r="Z78" s="3">
        <f t="shared" si="38"/>
        <v>1349.85928</v>
      </c>
      <c r="AA78" s="3">
        <f t="shared" si="38"/>
        <v>1415.327455</v>
      </c>
      <c r="AB78" s="3">
        <f t="shared" si="38"/>
        <v>1481.013165</v>
      </c>
      <c r="AC78" s="3">
        <f t="shared" si="38"/>
        <v>1546.671416</v>
      </c>
      <c r="AD78" s="3">
        <f t="shared" si="38"/>
        <v>1612.047139</v>
      </c>
      <c r="AE78" s="3">
        <f t="shared" si="38"/>
        <v>1676.876721</v>
      </c>
      <c r="AF78" s="3">
        <f t="shared" si="38"/>
        <v>1740.889667</v>
      </c>
      <c r="AG78" s="3">
        <f t="shared" si="38"/>
        <v>1803.810393</v>
      </c>
      <c r="AH78" s="3">
        <f t="shared" si="38"/>
        <v>1865.36013</v>
      </c>
      <c r="AI78" s="3">
        <f t="shared" si="38"/>
        <v>1925.258917</v>
      </c>
      <c r="AJ78" s="3">
        <f t="shared" si="38"/>
        <v>1983.227671</v>
      </c>
      <c r="AK78" s="3">
        <f t="shared" si="38"/>
        <v>2038.990316</v>
      </c>
      <c r="AL78" s="3">
        <f t="shared" si="38"/>
        <v>2092.27593</v>
      </c>
      <c r="AM78" s="3">
        <f t="shared" si="38"/>
        <v>2142.820911</v>
      </c>
      <c r="AN78" s="3">
        <f t="shared" si="38"/>
        <v>2190.371128</v>
      </c>
      <c r="AO78" s="3">
        <f t="shared" si="38"/>
        <v>2234.684021</v>
      </c>
      <c r="AP78" s="3">
        <f t="shared" si="38"/>
        <v>2275.53065</v>
      </c>
      <c r="AQ78" s="3">
        <f t="shared" si="38"/>
        <v>2312.697651</v>
      </c>
      <c r="AR78" s="3">
        <f t="shared" si="38"/>
        <v>2345.989076</v>
      </c>
      <c r="AS78" s="3">
        <f t="shared" si="38"/>
        <v>2375.228111</v>
      </c>
      <c r="AT78" s="3">
        <f t="shared" si="38"/>
        <v>2400.258627</v>
      </c>
      <c r="AU78" s="3">
        <f t="shared" si="38"/>
        <v>2420.946571</v>
      </c>
      <c r="AV78" s="3">
        <f t="shared" si="38"/>
        <v>2437.181153</v>
      </c>
      <c r="AW78" s="3">
        <f t="shared" si="38"/>
        <v>2448.875844</v>
      </c>
      <c r="AX78" s="3">
        <f t="shared" si="38"/>
        <v>2455.96914</v>
      </c>
      <c r="AY78" s="3">
        <f t="shared" si="38"/>
        <v>2463.060751</v>
      </c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</row>
    <row r="79">
      <c r="A79" s="9" t="s">
        <v>6</v>
      </c>
      <c r="B79" s="3">
        <f t="shared" ref="B79:AY79" si="39">((($I77-1)*B1)+1)*B11*1.5</f>
        <v>195</v>
      </c>
      <c r="C79" s="3">
        <f t="shared" si="39"/>
        <v>217.96125</v>
      </c>
      <c r="D79" s="3">
        <f t="shared" si="39"/>
        <v>245.7309915</v>
      </c>
      <c r="E79" s="3">
        <f t="shared" si="39"/>
        <v>276.2255159</v>
      </c>
      <c r="F79" s="3">
        <f t="shared" si="39"/>
        <v>309.6110311</v>
      </c>
      <c r="G79" s="3">
        <f t="shared" si="39"/>
        <v>349.6694833</v>
      </c>
      <c r="H79" s="3">
        <f t="shared" si="39"/>
        <v>401.5076492</v>
      </c>
      <c r="I79" s="3">
        <f t="shared" si="39"/>
        <v>458.8554189</v>
      </c>
      <c r="J79" s="3">
        <f t="shared" si="39"/>
        <v>522.0503459</v>
      </c>
      <c r="K79" s="3">
        <f t="shared" si="39"/>
        <v>591.4233048</v>
      </c>
      <c r="L79" s="3">
        <f t="shared" si="39"/>
        <v>667.2948107</v>
      </c>
      <c r="M79" s="3">
        <f t="shared" si="39"/>
        <v>749.9711142</v>
      </c>
      <c r="N79" s="3">
        <f t="shared" si="39"/>
        <v>839.7401025</v>
      </c>
      <c r="O79" s="3">
        <f t="shared" si="39"/>
        <v>936.867043</v>
      </c>
      <c r="P79" s="3">
        <f t="shared" si="39"/>
        <v>1041.590211</v>
      </c>
      <c r="Q79" s="3">
        <f t="shared" si="39"/>
        <v>1154.116446</v>
      </c>
      <c r="R79" s="3">
        <f t="shared" si="39"/>
        <v>1274.616695</v>
      </c>
      <c r="S79" s="3">
        <f t="shared" si="39"/>
        <v>1403.221584</v>
      </c>
      <c r="T79" s="3">
        <f t="shared" si="39"/>
        <v>1540.017094</v>
      </c>
      <c r="U79" s="3">
        <f t="shared" si="39"/>
        <v>1685.040389</v>
      </c>
      <c r="V79" s="3">
        <f t="shared" si="39"/>
        <v>1784.733852</v>
      </c>
      <c r="W79" s="3">
        <f t="shared" si="39"/>
        <v>1886.463682</v>
      </c>
      <c r="X79" s="3">
        <f t="shared" si="39"/>
        <v>1989.940854</v>
      </c>
      <c r="Y79" s="3">
        <f t="shared" si="39"/>
        <v>2094.851391</v>
      </c>
      <c r="Z79" s="3">
        <f t="shared" si="39"/>
        <v>2200.857522</v>
      </c>
      <c r="AA79" s="3">
        <f t="shared" si="39"/>
        <v>2307.599112</v>
      </c>
      <c r="AB79" s="3">
        <f t="shared" si="39"/>
        <v>2414.695378</v>
      </c>
      <c r="AC79" s="3">
        <f t="shared" si="39"/>
        <v>2521.746873</v>
      </c>
      <c r="AD79" s="3">
        <f t="shared" si="39"/>
        <v>2628.337726</v>
      </c>
      <c r="AE79" s="3">
        <f t="shared" si="39"/>
        <v>2734.038132</v>
      </c>
      <c r="AF79" s="3">
        <f t="shared" si="39"/>
        <v>2838.407066</v>
      </c>
      <c r="AG79" s="3">
        <f t="shared" si="39"/>
        <v>2940.995207</v>
      </c>
      <c r="AH79" s="3">
        <f t="shared" si="39"/>
        <v>3041.348039</v>
      </c>
      <c r="AI79" s="3">
        <f t="shared" si="39"/>
        <v>3139.009103</v>
      </c>
      <c r="AJ79" s="3">
        <f t="shared" si="39"/>
        <v>3233.523377</v>
      </c>
      <c r="AK79" s="3">
        <f t="shared" si="39"/>
        <v>3324.440733</v>
      </c>
      <c r="AL79" s="3">
        <f t="shared" si="39"/>
        <v>3411.319451</v>
      </c>
      <c r="AM79" s="3">
        <f t="shared" si="39"/>
        <v>3493.729747</v>
      </c>
      <c r="AN79" s="3">
        <f t="shared" si="39"/>
        <v>3571.257274</v>
      </c>
      <c r="AO79" s="3">
        <f t="shared" si="39"/>
        <v>3643.506555</v>
      </c>
      <c r="AP79" s="3">
        <f t="shared" si="39"/>
        <v>3710.104321</v>
      </c>
      <c r="AQ79" s="3">
        <f t="shared" si="39"/>
        <v>3770.702691</v>
      </c>
      <c r="AR79" s="3">
        <f t="shared" si="39"/>
        <v>3824.982189</v>
      </c>
      <c r="AS79" s="3">
        <f t="shared" si="39"/>
        <v>3872.654528</v>
      </c>
      <c r="AT79" s="3">
        <f t="shared" si="39"/>
        <v>3913.465153</v>
      </c>
      <c r="AU79" s="3">
        <f t="shared" si="39"/>
        <v>3947.195495</v>
      </c>
      <c r="AV79" s="3">
        <f t="shared" si="39"/>
        <v>3973.664924</v>
      </c>
      <c r="AW79" s="3">
        <f t="shared" si="39"/>
        <v>3992.732355</v>
      </c>
      <c r="AX79" s="3">
        <f t="shared" si="39"/>
        <v>4004.297511</v>
      </c>
      <c r="AY79" s="3">
        <f t="shared" si="39"/>
        <v>4015.85992</v>
      </c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</row>
    <row r="81">
      <c r="A81" s="10" t="s">
        <v>26</v>
      </c>
      <c r="D81" s="14" t="str">
        <f>"BaseHP_AT_Mod="</f>
        <v>BaseHP_AT_Mod=</v>
      </c>
      <c r="F81" s="15">
        <v>0.95</v>
      </c>
      <c r="G81" s="14" t="str">
        <f>"MaxHP_AT_Mod="</f>
        <v>MaxHP_AT_Mod=</v>
      </c>
      <c r="I81" s="15">
        <v>1.8</v>
      </c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</row>
    <row r="82">
      <c r="A82" s="9" t="s">
        <v>5</v>
      </c>
      <c r="B82" s="3">
        <f t="shared" ref="B82:T82" si="40">((($F81-1)*B1)+1)*B11</f>
        <v>99</v>
      </c>
      <c r="C82" s="3">
        <f t="shared" si="40"/>
        <v>109.33975</v>
      </c>
      <c r="D82" s="3">
        <f t="shared" si="40"/>
        <v>120.3990509</v>
      </c>
      <c r="E82" s="3">
        <f t="shared" si="40"/>
        <v>132.2534288</v>
      </c>
      <c r="F82" s="3">
        <f t="shared" si="40"/>
        <v>144.9258753</v>
      </c>
      <c r="G82" s="3">
        <f t="shared" si="40"/>
        <v>158.3560648</v>
      </c>
      <c r="H82" s="3">
        <f t="shared" si="40"/>
        <v>172.4508264</v>
      </c>
      <c r="I82" s="3">
        <f t="shared" si="40"/>
        <v>187.3659627</v>
      </c>
      <c r="J82" s="3">
        <f t="shared" si="40"/>
        <v>203.1061545</v>
      </c>
      <c r="K82" s="3">
        <f t="shared" si="40"/>
        <v>219.6715132</v>
      </c>
      <c r="L82" s="3">
        <f t="shared" si="40"/>
        <v>237.0572433</v>
      </c>
      <c r="M82" s="3">
        <f t="shared" si="40"/>
        <v>255.2533266</v>
      </c>
      <c r="N82" s="3">
        <f t="shared" si="40"/>
        <v>274.244236</v>
      </c>
      <c r="O82" s="3">
        <f t="shared" si="40"/>
        <v>294.0086818</v>
      </c>
      <c r="P82" s="3">
        <f t="shared" si="40"/>
        <v>314.5193969</v>
      </c>
      <c r="Q82" s="3">
        <f t="shared" si="40"/>
        <v>335.7429661</v>
      </c>
      <c r="R82" s="3">
        <f t="shared" si="40"/>
        <v>357.6397027</v>
      </c>
      <c r="S82" s="3">
        <f t="shared" si="40"/>
        <v>380.1635782</v>
      </c>
      <c r="T82" s="3">
        <f t="shared" si="40"/>
        <v>403.2622082</v>
      </c>
      <c r="U82" s="3">
        <f>((($F811)*U1)+1)*U11</f>
        <v>449.3441038</v>
      </c>
      <c r="V82" s="3">
        <f t="shared" ref="V82:AK82" si="41">((($F81-1)*V1)+1)*V11</f>
        <v>452.1325759</v>
      </c>
      <c r="W82" s="3">
        <f t="shared" si="41"/>
        <v>477.9041327</v>
      </c>
      <c r="X82" s="3">
        <f t="shared" si="41"/>
        <v>504.1183496</v>
      </c>
      <c r="Y82" s="3">
        <f t="shared" si="41"/>
        <v>530.6956858</v>
      </c>
      <c r="Z82" s="3">
        <f t="shared" si="41"/>
        <v>557.5505723</v>
      </c>
      <c r="AA82" s="3">
        <f t="shared" si="41"/>
        <v>584.591775</v>
      </c>
      <c r="AB82" s="3">
        <f t="shared" si="41"/>
        <v>611.7228292</v>
      </c>
      <c r="AC82" s="3">
        <f t="shared" si="41"/>
        <v>638.8425413</v>
      </c>
      <c r="AD82" s="3">
        <f t="shared" si="41"/>
        <v>665.8455573</v>
      </c>
      <c r="AE82" s="3">
        <f t="shared" si="41"/>
        <v>692.6229934</v>
      </c>
      <c r="AF82" s="3">
        <f t="shared" si="41"/>
        <v>719.0631233</v>
      </c>
      <c r="AG82" s="3">
        <f t="shared" si="41"/>
        <v>745.0521191</v>
      </c>
      <c r="AH82" s="3">
        <f t="shared" si="41"/>
        <v>770.4748364</v>
      </c>
      <c r="AI82" s="3">
        <f t="shared" si="41"/>
        <v>795.2156395</v>
      </c>
      <c r="AJ82" s="3">
        <f t="shared" si="41"/>
        <v>819.1592556</v>
      </c>
      <c r="AK82" s="3">
        <f t="shared" si="41"/>
        <v>842.1916523</v>
      </c>
      <c r="AL82" s="3">
        <f t="shared" ref="AL82:AM82" si="42">((($F811)*AL1)+1)*AL11</f>
        <v>909.6851869</v>
      </c>
      <c r="AM82" s="3">
        <f t="shared" si="42"/>
        <v>931.6612659</v>
      </c>
      <c r="AN82" s="3">
        <f t="shared" ref="AN82:AY82" si="43">((($F81-1)*AN1)+1)*AN11</f>
        <v>904.7185093</v>
      </c>
      <c r="AO82" s="3">
        <f t="shared" si="43"/>
        <v>923.0216607</v>
      </c>
      <c r="AP82" s="3">
        <f t="shared" si="43"/>
        <v>939.8930946</v>
      </c>
      <c r="AQ82" s="3">
        <f t="shared" si="43"/>
        <v>955.2446818</v>
      </c>
      <c r="AR82" s="3">
        <f t="shared" si="43"/>
        <v>968.995488</v>
      </c>
      <c r="AS82" s="3">
        <f t="shared" si="43"/>
        <v>981.0724805</v>
      </c>
      <c r="AT82" s="3">
        <f t="shared" si="43"/>
        <v>991.4111721</v>
      </c>
      <c r="AU82" s="3">
        <f t="shared" si="43"/>
        <v>999.9561922</v>
      </c>
      <c r="AV82" s="3">
        <f t="shared" si="43"/>
        <v>1006.661781</v>
      </c>
      <c r="AW82" s="3">
        <f t="shared" si="43"/>
        <v>1011.492197</v>
      </c>
      <c r="AX82" s="3">
        <f t="shared" si="43"/>
        <v>1014.422036</v>
      </c>
      <c r="AY82" s="3">
        <f t="shared" si="43"/>
        <v>1017.35118</v>
      </c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</row>
    <row r="83">
      <c r="A83" s="9" t="s">
        <v>6</v>
      </c>
      <c r="B83" s="3">
        <f t="shared" ref="B83:G83" si="44">((($I81-1)*B1)+1)*B11*1.5</f>
        <v>174</v>
      </c>
      <c r="C83" s="3">
        <f t="shared" si="44"/>
        <v>193.596</v>
      </c>
      <c r="D83" s="3">
        <f t="shared" si="44"/>
        <v>216.3163524</v>
      </c>
      <c r="E83" s="3">
        <f t="shared" si="44"/>
        <v>241.0695412</v>
      </c>
      <c r="F83" s="3">
        <f t="shared" si="44"/>
        <v>267.9622874</v>
      </c>
      <c r="G83" s="3">
        <f t="shared" si="44"/>
        <v>299.027696</v>
      </c>
      <c r="H83" s="3">
        <f>(((I81-1)*H1)+1)*H11*1.5</f>
        <v>337.0031417</v>
      </c>
      <c r="I83" s="3">
        <f>(((I81-1)*I1)+1)*I11*1.5</f>
        <v>378.5557206</v>
      </c>
      <c r="J83" s="3">
        <f>(((I81-1)*J1)+1)*J11*1.5</f>
        <v>423.8737137</v>
      </c>
      <c r="K83" s="3">
        <f>(((I81-1)*K1)+1)*K11*1.5</f>
        <v>473.1386438</v>
      </c>
      <c r="L83" s="3">
        <f>(((I81-1)*L1)+1)*L11*1.5</f>
        <v>526.5230287</v>
      </c>
      <c r="M83" s="3">
        <f>(((I81-1)*M1)+1)*M11*1.5</f>
        <v>584.1880258</v>
      </c>
      <c r="N83" s="3">
        <f t="shared" ref="N83:AY83" si="45">((($I81-1)*N1)+1)*N11*1.5</f>
        <v>646.2809903</v>
      </c>
      <c r="O83" s="3">
        <f t="shared" si="45"/>
        <v>712.9329693</v>
      </c>
      <c r="P83" s="3">
        <f t="shared" si="45"/>
        <v>784.2561586</v>
      </c>
      <c r="Q83" s="3">
        <f t="shared" si="45"/>
        <v>860.3413507</v>
      </c>
      <c r="R83" s="3">
        <f t="shared" si="45"/>
        <v>941.2554056</v>
      </c>
      <c r="S83" s="3">
        <f t="shared" si="45"/>
        <v>1027.038777</v>
      </c>
      <c r="T83" s="3">
        <f t="shared" si="45"/>
        <v>1117.703128</v>
      </c>
      <c r="U83" s="3">
        <f t="shared" si="45"/>
        <v>1213.22908</v>
      </c>
      <c r="V83" s="3">
        <f t="shared" si="45"/>
        <v>1285.008374</v>
      </c>
      <c r="W83" s="3">
        <f t="shared" si="45"/>
        <v>1358.253851</v>
      </c>
      <c r="X83" s="3">
        <f t="shared" si="45"/>
        <v>1432.757415</v>
      </c>
      <c r="Y83" s="3">
        <f t="shared" si="45"/>
        <v>1508.293002</v>
      </c>
      <c r="Z83" s="3">
        <f t="shared" si="45"/>
        <v>1584.617416</v>
      </c>
      <c r="AA83" s="3">
        <f t="shared" si="45"/>
        <v>1661.471361</v>
      </c>
      <c r="AB83" s="3">
        <f t="shared" si="45"/>
        <v>1738.580672</v>
      </c>
      <c r="AC83" s="3">
        <f t="shared" si="45"/>
        <v>1815.657749</v>
      </c>
      <c r="AD83" s="3">
        <f t="shared" si="45"/>
        <v>1892.403163</v>
      </c>
      <c r="AE83" s="3">
        <f t="shared" si="45"/>
        <v>1968.507455</v>
      </c>
      <c r="AF83" s="3">
        <f t="shared" si="45"/>
        <v>2043.653087</v>
      </c>
      <c r="AG83" s="3">
        <f t="shared" si="45"/>
        <v>2117.516549</v>
      </c>
      <c r="AH83" s="3">
        <f t="shared" si="45"/>
        <v>2189.770588</v>
      </c>
      <c r="AI83" s="3">
        <f t="shared" si="45"/>
        <v>2260.086554</v>
      </c>
      <c r="AJ83" s="3">
        <f t="shared" si="45"/>
        <v>2328.136832</v>
      </c>
      <c r="AK83" s="3">
        <f t="shared" si="45"/>
        <v>2393.597328</v>
      </c>
      <c r="AL83" s="3">
        <f t="shared" si="45"/>
        <v>2456.150005</v>
      </c>
      <c r="AM83" s="3">
        <f t="shared" si="45"/>
        <v>2515.485418</v>
      </c>
      <c r="AN83" s="3">
        <f t="shared" si="45"/>
        <v>2571.305237</v>
      </c>
      <c r="AO83" s="3">
        <f t="shared" si="45"/>
        <v>2623.32472</v>
      </c>
      <c r="AP83" s="3">
        <f t="shared" si="45"/>
        <v>2671.275111</v>
      </c>
      <c r="AQ83" s="3">
        <f t="shared" si="45"/>
        <v>2714.905938</v>
      </c>
      <c r="AR83" s="3">
        <f t="shared" si="45"/>
        <v>2753.987176</v>
      </c>
      <c r="AS83" s="3">
        <f t="shared" si="45"/>
        <v>2788.31126</v>
      </c>
      <c r="AT83" s="3">
        <f t="shared" si="45"/>
        <v>2817.69491</v>
      </c>
      <c r="AU83" s="3">
        <f t="shared" si="45"/>
        <v>2841.980757</v>
      </c>
      <c r="AV83" s="3">
        <f t="shared" si="45"/>
        <v>2861.038745</v>
      </c>
      <c r="AW83" s="3">
        <f t="shared" si="45"/>
        <v>2874.767296</v>
      </c>
      <c r="AX83" s="3">
        <f t="shared" si="45"/>
        <v>2883.094208</v>
      </c>
      <c r="AY83" s="3">
        <f t="shared" si="45"/>
        <v>2891.419142</v>
      </c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</row>
    <row r="8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</row>
    <row r="8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</row>
    <row r="87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</row>
    <row r="8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</row>
    <row r="89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</row>
    <row r="9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</row>
    <row r="9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</row>
    <row r="9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</row>
    <row r="9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</row>
    <row r="9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</row>
    <row r="97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</row>
    <row r="9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</row>
    <row r="99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</row>
    <row r="10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</row>
    <row r="10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</row>
    <row r="10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</row>
  </sheetData>
  <autoFilter ref="$A$1:$BD$995"/>
  <mergeCells count="57">
    <mergeCell ref="D53:E53"/>
    <mergeCell ref="G53:H53"/>
    <mergeCell ref="A45:C45"/>
    <mergeCell ref="D45:E45"/>
    <mergeCell ref="G45:H45"/>
    <mergeCell ref="A49:C49"/>
    <mergeCell ref="D49:E49"/>
    <mergeCell ref="G49:H49"/>
    <mergeCell ref="A53:C53"/>
    <mergeCell ref="D65:E65"/>
    <mergeCell ref="G65:H65"/>
    <mergeCell ref="A57:C57"/>
    <mergeCell ref="D57:E57"/>
    <mergeCell ref="G57:H57"/>
    <mergeCell ref="A61:C61"/>
    <mergeCell ref="D61:E61"/>
    <mergeCell ref="G61:H61"/>
    <mergeCell ref="A65:C65"/>
    <mergeCell ref="D77:E77"/>
    <mergeCell ref="G77:H77"/>
    <mergeCell ref="A69:C69"/>
    <mergeCell ref="D69:E69"/>
    <mergeCell ref="G69:H69"/>
    <mergeCell ref="A73:C73"/>
    <mergeCell ref="D73:E73"/>
    <mergeCell ref="G73:H73"/>
    <mergeCell ref="A77:C77"/>
    <mergeCell ref="D17:E17"/>
    <mergeCell ref="G17:H17"/>
    <mergeCell ref="A3:C3"/>
    <mergeCell ref="A5:C5"/>
    <mergeCell ref="A9:C9"/>
    <mergeCell ref="A13:C13"/>
    <mergeCell ref="D13:E13"/>
    <mergeCell ref="G13:H13"/>
    <mergeCell ref="A17:C17"/>
    <mergeCell ref="D29:E29"/>
    <mergeCell ref="G29:H29"/>
    <mergeCell ref="A21:C21"/>
    <mergeCell ref="D21:E21"/>
    <mergeCell ref="G21:H21"/>
    <mergeCell ref="A25:C25"/>
    <mergeCell ref="D25:E25"/>
    <mergeCell ref="G25:H25"/>
    <mergeCell ref="A29:C29"/>
    <mergeCell ref="D41:E41"/>
    <mergeCell ref="G41:H41"/>
    <mergeCell ref="A33:C33"/>
    <mergeCell ref="D33:E33"/>
    <mergeCell ref="G33:H33"/>
    <mergeCell ref="A37:C37"/>
    <mergeCell ref="D37:E37"/>
    <mergeCell ref="G37:H37"/>
    <mergeCell ref="A41:C41"/>
    <mergeCell ref="A81:C81"/>
    <mergeCell ref="D81:E81"/>
    <mergeCell ref="G81:H81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75"/>
  <cols>
    <col customWidth="1" min="1" max="1" width="29.14"/>
    <col customWidth="1" min="2" max="56" width="7.14"/>
    <col customWidth="1" min="57" max="57" width="2.0"/>
    <col customWidth="1" hidden="1" min="58" max="58" width="7.14"/>
    <col customWidth="1" min="59" max="68" width="7.14"/>
  </cols>
  <sheetData>
    <row r="1">
      <c r="A1" s="1" t="s">
        <v>0</v>
      </c>
      <c r="B1" s="2">
        <v>0.2</v>
      </c>
      <c r="C1" s="2">
        <f>B1+0.01</f>
        <v>0.21</v>
      </c>
      <c r="D1" s="2">
        <f t="shared" ref="D1:F1" si="1">C1+0.02</f>
        <v>0.23</v>
      </c>
      <c r="E1" s="2">
        <f t="shared" si="1"/>
        <v>0.25</v>
      </c>
      <c r="F1" s="2">
        <f t="shared" si="1"/>
        <v>0.27</v>
      </c>
      <c r="G1" s="2">
        <f>F1+0.03</f>
        <v>0.3</v>
      </c>
      <c r="H1" s="3">
        <f t="shared" ref="H1:BD1" si="2">Min(1,G1+0.05)</f>
        <v>0.35</v>
      </c>
      <c r="I1" s="3">
        <f t="shared" si="2"/>
        <v>0.4</v>
      </c>
      <c r="J1" s="3">
        <f t="shared" si="2"/>
        <v>0.45</v>
      </c>
      <c r="K1" s="3">
        <f t="shared" si="2"/>
        <v>0.5</v>
      </c>
      <c r="L1" s="3">
        <f t="shared" si="2"/>
        <v>0.55</v>
      </c>
      <c r="M1" s="3">
        <f t="shared" si="2"/>
        <v>0.6</v>
      </c>
      <c r="N1" s="3">
        <f t="shared" si="2"/>
        <v>0.65</v>
      </c>
      <c r="O1" s="3">
        <f t="shared" si="2"/>
        <v>0.7</v>
      </c>
      <c r="P1" s="3">
        <f t="shared" si="2"/>
        <v>0.75</v>
      </c>
      <c r="Q1" s="3">
        <f t="shared" si="2"/>
        <v>0.8</v>
      </c>
      <c r="R1" s="3">
        <f t="shared" si="2"/>
        <v>0.85</v>
      </c>
      <c r="S1" s="3">
        <f t="shared" si="2"/>
        <v>0.9</v>
      </c>
      <c r="T1" s="3">
        <f t="shared" si="2"/>
        <v>0.95</v>
      </c>
      <c r="U1" s="3">
        <f t="shared" si="2"/>
        <v>1</v>
      </c>
      <c r="V1" s="3">
        <f t="shared" si="2"/>
        <v>1</v>
      </c>
      <c r="W1" s="3">
        <f t="shared" si="2"/>
        <v>1</v>
      </c>
      <c r="X1" s="3">
        <f t="shared" si="2"/>
        <v>1</v>
      </c>
      <c r="Y1" s="3">
        <f t="shared" si="2"/>
        <v>1</v>
      </c>
      <c r="Z1" s="3">
        <f t="shared" si="2"/>
        <v>1</v>
      </c>
      <c r="AA1" s="3">
        <f t="shared" si="2"/>
        <v>1</v>
      </c>
      <c r="AB1" s="3">
        <f t="shared" si="2"/>
        <v>1</v>
      </c>
      <c r="AC1" s="3">
        <f t="shared" si="2"/>
        <v>1</v>
      </c>
      <c r="AD1" s="3">
        <f t="shared" si="2"/>
        <v>1</v>
      </c>
      <c r="AE1" s="3">
        <f t="shared" si="2"/>
        <v>1</v>
      </c>
      <c r="AF1" s="3">
        <f t="shared" si="2"/>
        <v>1</v>
      </c>
      <c r="AG1" s="3">
        <f t="shared" si="2"/>
        <v>1</v>
      </c>
      <c r="AH1" s="3">
        <f t="shared" si="2"/>
        <v>1</v>
      </c>
      <c r="AI1" s="3">
        <f t="shared" si="2"/>
        <v>1</v>
      </c>
      <c r="AJ1" s="3">
        <f t="shared" si="2"/>
        <v>1</v>
      </c>
      <c r="AK1" s="3">
        <f t="shared" si="2"/>
        <v>1</v>
      </c>
      <c r="AL1" s="3">
        <f t="shared" si="2"/>
        <v>1</v>
      </c>
      <c r="AM1" s="3">
        <f t="shared" si="2"/>
        <v>1</v>
      </c>
      <c r="AN1" s="3">
        <f t="shared" si="2"/>
        <v>1</v>
      </c>
      <c r="AO1" s="3">
        <f t="shared" si="2"/>
        <v>1</v>
      </c>
      <c r="AP1" s="3">
        <f t="shared" si="2"/>
        <v>1</v>
      </c>
      <c r="AQ1" s="3">
        <f t="shared" si="2"/>
        <v>1</v>
      </c>
      <c r="AR1" s="3">
        <f t="shared" si="2"/>
        <v>1</v>
      </c>
      <c r="AS1" s="3">
        <f t="shared" si="2"/>
        <v>1</v>
      </c>
      <c r="AT1" s="3">
        <f t="shared" si="2"/>
        <v>1</v>
      </c>
      <c r="AU1" s="3">
        <f t="shared" si="2"/>
        <v>1</v>
      </c>
      <c r="AV1" s="3">
        <f t="shared" si="2"/>
        <v>1</v>
      </c>
      <c r="AW1" s="3">
        <f t="shared" si="2"/>
        <v>1</v>
      </c>
      <c r="AX1" s="3">
        <f t="shared" si="2"/>
        <v>1</v>
      </c>
      <c r="AY1" s="3">
        <f t="shared" si="2"/>
        <v>1</v>
      </c>
      <c r="AZ1" s="25">
        <f t="shared" si="2"/>
        <v>1</v>
      </c>
      <c r="BA1" s="25">
        <f t="shared" si="2"/>
        <v>1</v>
      </c>
      <c r="BB1" s="25">
        <f t="shared" si="2"/>
        <v>1</v>
      </c>
      <c r="BC1" s="25">
        <f t="shared" si="2"/>
        <v>1</v>
      </c>
      <c r="BD1" s="25">
        <f t="shared" si="2"/>
        <v>1</v>
      </c>
      <c r="BE1" s="18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</row>
    <row r="2">
      <c r="A2" s="4">
        <v>0.0</v>
      </c>
      <c r="B2" s="4">
        <v>1.0</v>
      </c>
      <c r="C2" s="4">
        <v>2.0</v>
      </c>
      <c r="D2" s="4">
        <v>3.0</v>
      </c>
      <c r="E2" s="4">
        <v>4.0</v>
      </c>
      <c r="F2" s="4">
        <v>5.0</v>
      </c>
      <c r="G2" s="4">
        <v>6.0</v>
      </c>
      <c r="H2" s="4">
        <v>7.0</v>
      </c>
      <c r="I2" s="4">
        <v>8.0</v>
      </c>
      <c r="J2" s="4">
        <v>9.0</v>
      </c>
      <c r="K2" s="4">
        <v>10.0</v>
      </c>
      <c r="L2" s="4">
        <v>11.0</v>
      </c>
      <c r="M2" s="4">
        <v>12.0</v>
      </c>
      <c r="N2" s="4">
        <v>13.0</v>
      </c>
      <c r="O2" s="4">
        <v>14.0</v>
      </c>
      <c r="P2" s="4">
        <v>15.0</v>
      </c>
      <c r="Q2" s="4">
        <v>16.0</v>
      </c>
      <c r="R2" s="4">
        <v>17.0</v>
      </c>
      <c r="S2" s="4">
        <v>18.0</v>
      </c>
      <c r="T2" s="4">
        <v>19.0</v>
      </c>
      <c r="U2" s="4">
        <v>20.0</v>
      </c>
      <c r="V2" s="4">
        <v>21.0</v>
      </c>
      <c r="W2" s="4">
        <v>22.0</v>
      </c>
      <c r="X2" s="4">
        <v>23.0</v>
      </c>
      <c r="Y2" s="4">
        <v>24.0</v>
      </c>
      <c r="Z2" s="4">
        <v>25.0</v>
      </c>
      <c r="AA2" s="4">
        <v>26.0</v>
      </c>
      <c r="AB2" s="4">
        <v>27.0</v>
      </c>
      <c r="AC2" s="4">
        <v>28.0</v>
      </c>
      <c r="AD2" s="4">
        <v>29.0</v>
      </c>
      <c r="AE2" s="4">
        <v>30.0</v>
      </c>
      <c r="AF2" s="4">
        <v>31.0</v>
      </c>
      <c r="AG2" s="4">
        <v>32.0</v>
      </c>
      <c r="AH2" s="4">
        <v>33.0</v>
      </c>
      <c r="AI2" s="4">
        <v>34.0</v>
      </c>
      <c r="AJ2" s="4">
        <v>35.0</v>
      </c>
      <c r="AK2" s="4">
        <v>36.0</v>
      </c>
      <c r="AL2" s="4">
        <v>37.0</v>
      </c>
      <c r="AM2" s="4">
        <v>38.0</v>
      </c>
      <c r="AN2" s="4">
        <v>39.0</v>
      </c>
      <c r="AO2" s="4">
        <v>40.0</v>
      </c>
      <c r="AP2" s="4">
        <v>41.0</v>
      </c>
      <c r="AQ2" s="4">
        <v>42.0</v>
      </c>
      <c r="AR2" s="4">
        <v>43.0</v>
      </c>
      <c r="AS2" s="4">
        <v>44.0</v>
      </c>
      <c r="AT2" s="4">
        <v>45.0</v>
      </c>
      <c r="AU2" s="4">
        <v>46.0</v>
      </c>
      <c r="AV2" s="4">
        <v>47.0</v>
      </c>
      <c r="AW2" s="4">
        <v>48.0</v>
      </c>
      <c r="AX2" s="4">
        <v>49.0</v>
      </c>
      <c r="AY2" s="4">
        <v>50.0</v>
      </c>
      <c r="AZ2" s="5">
        <v>51.0</v>
      </c>
      <c r="BA2" s="5">
        <v>52.0</v>
      </c>
      <c r="BB2" s="5">
        <v>53.0</v>
      </c>
      <c r="BC2" s="5">
        <v>54.0</v>
      </c>
      <c r="BD2" s="5">
        <v>55.0</v>
      </c>
      <c r="BE2" s="2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</row>
    <row r="3">
      <c r="A3" s="10" t="s">
        <v>3</v>
      </c>
      <c r="AZ3" s="27"/>
      <c r="BA3" s="27"/>
      <c r="BB3" s="27"/>
      <c r="BC3" s="27"/>
      <c r="BD3" s="27"/>
      <c r="BE3" s="28"/>
    </row>
    <row r="4">
      <c r="A4" s="12"/>
      <c r="B4" s="12">
        <f>HitPoints!B11</f>
        <v>100</v>
      </c>
      <c r="C4" s="12">
        <f>HitPoints!C11</f>
        <v>110.5</v>
      </c>
      <c r="D4" s="12">
        <f>HitPoints!D11</f>
        <v>121.799748</v>
      </c>
      <c r="E4" s="12">
        <f>HitPoints!E11</f>
        <v>133.9275229</v>
      </c>
      <c r="F4" s="12">
        <f>HitPoints!F11</f>
        <v>146.9091488</v>
      </c>
      <c r="G4" s="12">
        <f>HitPoints!G11</f>
        <v>160.7675785</v>
      </c>
      <c r="H4" s="12">
        <f>HitPoints!H11</f>
        <v>175.5224696</v>
      </c>
      <c r="I4" s="12">
        <f>HitPoints!I11</f>
        <v>191.1897579</v>
      </c>
      <c r="J4" s="12">
        <f>HitPoints!J11</f>
        <v>207.7812322</v>
      </c>
      <c r="K4" s="12">
        <f>HitPoints!K11</f>
        <v>225.3041161</v>
      </c>
      <c r="L4" s="12">
        <f>HitPoints!L11</f>
        <v>243.7606614</v>
      </c>
      <c r="M4" s="12">
        <f>HitPoints!M11</f>
        <v>263.1477594</v>
      </c>
      <c r="N4" s="12">
        <f>HitPoints!N11</f>
        <v>283.4565747</v>
      </c>
      <c r="O4" s="12">
        <f>HitPoints!O11</f>
        <v>304.6722091</v>
      </c>
      <c r="P4" s="12">
        <f>HitPoints!P11</f>
        <v>326.7733994</v>
      </c>
      <c r="Q4" s="12">
        <f>HitPoints!Q11</f>
        <v>349.7322564</v>
      </c>
      <c r="R4" s="12">
        <f>HitPoints!R11</f>
        <v>373.5140498</v>
      </c>
      <c r="S4" s="12">
        <f>HitPoints!S11</f>
        <v>398.0770452</v>
      </c>
      <c r="T4" s="12">
        <f>HitPoints!T11</f>
        <v>423.3723971</v>
      </c>
      <c r="U4" s="12">
        <f>HitPoints!U11</f>
        <v>449.3441038</v>
      </c>
      <c r="V4" s="12">
        <f>HitPoints!V11</f>
        <v>475.9290273</v>
      </c>
      <c r="W4" s="12">
        <f>HitPoints!W11</f>
        <v>503.0569818</v>
      </c>
      <c r="X4" s="12">
        <f>HitPoints!X11</f>
        <v>530.6508943</v>
      </c>
      <c r="Y4" s="12">
        <f>HitPoints!Y11</f>
        <v>558.6270377</v>
      </c>
      <c r="Z4" s="12">
        <f>HitPoints!Z11</f>
        <v>586.8953392</v>
      </c>
      <c r="AA4" s="12">
        <f>HitPoints!AA11</f>
        <v>615.3597632</v>
      </c>
      <c r="AB4" s="12">
        <f>HitPoints!AB11</f>
        <v>643.9187676</v>
      </c>
      <c r="AC4" s="12">
        <f>HitPoints!AC11</f>
        <v>672.4658329</v>
      </c>
      <c r="AD4" s="12">
        <f>HitPoints!AD11</f>
        <v>700.8900604</v>
      </c>
      <c r="AE4" s="12">
        <f>HitPoints!AE11</f>
        <v>729.0768351</v>
      </c>
      <c r="AF4" s="12">
        <f>HitPoints!AF11</f>
        <v>756.9085509</v>
      </c>
      <c r="AG4" s="12">
        <f>HitPoints!AG11</f>
        <v>784.2653885</v>
      </c>
      <c r="AH4" s="12">
        <f>HitPoints!AH11</f>
        <v>811.0261436</v>
      </c>
      <c r="AI4" s="12">
        <f>HitPoints!AI11</f>
        <v>837.0690942</v>
      </c>
      <c r="AJ4" s="12">
        <f>HitPoints!AJ11</f>
        <v>862.2729006</v>
      </c>
      <c r="AK4" s="12">
        <f>HitPoints!AK11</f>
        <v>886.5175288</v>
      </c>
      <c r="AL4" s="12">
        <f>HitPoints!AL11</f>
        <v>909.6851869</v>
      </c>
      <c r="AM4" s="12">
        <f>HitPoints!AM11</f>
        <v>931.6612659</v>
      </c>
      <c r="AN4" s="12">
        <f>HitPoints!AN11</f>
        <v>952.335273</v>
      </c>
      <c r="AO4" s="12">
        <f>HitPoints!AO11</f>
        <v>971.6017481</v>
      </c>
      <c r="AP4" s="12">
        <f>HitPoints!AP11</f>
        <v>989.3611522</v>
      </c>
      <c r="AQ4" s="12">
        <f>HitPoints!AQ11</f>
        <v>1005.520718</v>
      </c>
      <c r="AR4" s="12">
        <f>HitPoints!AR11</f>
        <v>1019.995251</v>
      </c>
      <c r="AS4" s="12">
        <f>HitPoints!AS11</f>
        <v>1032.707874</v>
      </c>
      <c r="AT4" s="12">
        <f>HitPoints!AT11</f>
        <v>1043.590707</v>
      </c>
      <c r="AU4" s="12">
        <f>HitPoints!AU11</f>
        <v>1052.585465</v>
      </c>
      <c r="AV4" s="12">
        <f>HitPoints!AV11</f>
        <v>1059.64398</v>
      </c>
      <c r="AW4" s="12">
        <f>HitPoints!AW11</f>
        <v>1064.728628</v>
      </c>
      <c r="AX4" s="12">
        <f>HitPoints!AX11</f>
        <v>1067.81267</v>
      </c>
      <c r="AY4" s="12">
        <f>HitPoints!AY11</f>
        <v>1070.895979</v>
      </c>
      <c r="AZ4" s="29">
        <f>HitPoints!AZ11</f>
        <v>1069.941397</v>
      </c>
      <c r="BA4" s="29">
        <f>HitPoints!BA11</f>
        <v>1066.969338</v>
      </c>
      <c r="BB4" s="29">
        <f>HitPoints!BB11</f>
        <v>1061.997964</v>
      </c>
      <c r="BC4" s="29">
        <f>HitPoints!BC11</f>
        <v>1055.056499</v>
      </c>
      <c r="BD4" s="29">
        <f>HitPoints!BD11</f>
        <v>1046.184949</v>
      </c>
      <c r="BE4" s="18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</row>
    <row r="5">
      <c r="A5" s="30" t="s">
        <v>27</v>
      </c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2"/>
      <c r="BA5" s="32"/>
      <c r="BB5" s="32"/>
      <c r="BC5" s="32"/>
      <c r="BD5" s="32"/>
      <c r="BE5" s="33"/>
      <c r="BF5" s="31" t="s">
        <v>28</v>
      </c>
      <c r="BG5" s="34"/>
      <c r="BH5" s="34"/>
      <c r="BI5" s="34"/>
      <c r="BJ5" s="34"/>
      <c r="BK5" s="34"/>
      <c r="BL5" s="34"/>
      <c r="BM5" s="34"/>
      <c r="BN5" s="34"/>
      <c r="BO5" s="34"/>
      <c r="BP5" s="34"/>
    </row>
    <row r="6">
      <c r="A6" s="35" t="s">
        <v>29</v>
      </c>
      <c r="B6" s="36">
        <f t="shared" ref="B6:BC6" si="3">(B4*0.3)/-3</f>
        <v>-10</v>
      </c>
      <c r="C6" s="36">
        <f t="shared" si="3"/>
        <v>-11.05</v>
      </c>
      <c r="D6" s="36">
        <f t="shared" si="3"/>
        <v>-12.1799748</v>
      </c>
      <c r="E6" s="36">
        <f t="shared" si="3"/>
        <v>-13.39275229</v>
      </c>
      <c r="F6" s="36">
        <f t="shared" si="3"/>
        <v>-14.69091488</v>
      </c>
      <c r="G6" s="36">
        <f t="shared" si="3"/>
        <v>-16.07675785</v>
      </c>
      <c r="H6" s="36">
        <f t="shared" si="3"/>
        <v>-17.55224696</v>
      </c>
      <c r="I6" s="36">
        <f t="shared" si="3"/>
        <v>-19.11897579</v>
      </c>
      <c r="J6" s="36">
        <f t="shared" si="3"/>
        <v>-20.77812322</v>
      </c>
      <c r="K6" s="36">
        <f t="shared" si="3"/>
        <v>-22.53041161</v>
      </c>
      <c r="L6" s="36">
        <f t="shared" si="3"/>
        <v>-24.37606614</v>
      </c>
      <c r="M6" s="36">
        <f t="shared" si="3"/>
        <v>-26.31477594</v>
      </c>
      <c r="N6" s="36">
        <f t="shared" si="3"/>
        <v>-28.34565747</v>
      </c>
      <c r="O6" s="36">
        <f t="shared" si="3"/>
        <v>-30.46722091</v>
      </c>
      <c r="P6" s="36">
        <f t="shared" si="3"/>
        <v>-32.67733994</v>
      </c>
      <c r="Q6" s="36">
        <f t="shared" si="3"/>
        <v>-34.97322564</v>
      </c>
      <c r="R6" s="36">
        <f t="shared" si="3"/>
        <v>-37.35140498</v>
      </c>
      <c r="S6" s="36">
        <f t="shared" si="3"/>
        <v>-39.80770452</v>
      </c>
      <c r="T6" s="36">
        <f t="shared" si="3"/>
        <v>-42.33723971</v>
      </c>
      <c r="U6" s="36">
        <f t="shared" si="3"/>
        <v>-44.93441038</v>
      </c>
      <c r="V6" s="36">
        <f t="shared" si="3"/>
        <v>-47.59290273</v>
      </c>
      <c r="W6" s="36">
        <f t="shared" si="3"/>
        <v>-50.30569818</v>
      </c>
      <c r="X6" s="36">
        <f t="shared" si="3"/>
        <v>-53.06508943</v>
      </c>
      <c r="Y6" s="36">
        <f t="shared" si="3"/>
        <v>-55.86270377</v>
      </c>
      <c r="Z6" s="36">
        <f t="shared" si="3"/>
        <v>-58.68953392</v>
      </c>
      <c r="AA6" s="36">
        <f t="shared" si="3"/>
        <v>-61.53597632</v>
      </c>
      <c r="AB6" s="36">
        <f t="shared" si="3"/>
        <v>-64.39187676</v>
      </c>
      <c r="AC6" s="36">
        <f t="shared" si="3"/>
        <v>-67.24658329</v>
      </c>
      <c r="AD6" s="36">
        <f t="shared" si="3"/>
        <v>-70.08900604</v>
      </c>
      <c r="AE6" s="36">
        <f t="shared" si="3"/>
        <v>-72.90768351</v>
      </c>
      <c r="AF6" s="36">
        <f t="shared" si="3"/>
        <v>-75.69085509</v>
      </c>
      <c r="AG6" s="36">
        <f t="shared" si="3"/>
        <v>-78.42653885</v>
      </c>
      <c r="AH6" s="36">
        <f t="shared" si="3"/>
        <v>-81.10261436</v>
      </c>
      <c r="AI6" s="36">
        <f t="shared" si="3"/>
        <v>-83.70690942</v>
      </c>
      <c r="AJ6" s="36">
        <f t="shared" si="3"/>
        <v>-86.22729006</v>
      </c>
      <c r="AK6" s="36">
        <f t="shared" si="3"/>
        <v>-88.65175288</v>
      </c>
      <c r="AL6" s="36">
        <f t="shared" si="3"/>
        <v>-90.96851869</v>
      </c>
      <c r="AM6" s="36">
        <f t="shared" si="3"/>
        <v>-93.16612659</v>
      </c>
      <c r="AN6" s="36">
        <f t="shared" si="3"/>
        <v>-95.2335273</v>
      </c>
      <c r="AO6" s="36">
        <f t="shared" si="3"/>
        <v>-97.16017481</v>
      </c>
      <c r="AP6" s="36">
        <f t="shared" si="3"/>
        <v>-98.93611522</v>
      </c>
      <c r="AQ6" s="36">
        <f t="shared" si="3"/>
        <v>-100.5520718</v>
      </c>
      <c r="AR6" s="36">
        <f t="shared" si="3"/>
        <v>-101.9995251</v>
      </c>
      <c r="AS6" s="36">
        <f t="shared" si="3"/>
        <v>-103.2707874</v>
      </c>
      <c r="AT6" s="36">
        <f t="shared" si="3"/>
        <v>-104.3590707</v>
      </c>
      <c r="AU6" s="36">
        <f t="shared" si="3"/>
        <v>-105.2585465</v>
      </c>
      <c r="AV6" s="36">
        <f t="shared" si="3"/>
        <v>-105.964398</v>
      </c>
      <c r="AW6" s="36">
        <f t="shared" si="3"/>
        <v>-106.4728628</v>
      </c>
      <c r="AX6" s="36">
        <f t="shared" si="3"/>
        <v>-106.781267</v>
      </c>
      <c r="AY6" s="36">
        <f t="shared" si="3"/>
        <v>-107.0895979</v>
      </c>
      <c r="AZ6" s="37">
        <f t="shared" si="3"/>
        <v>-106.9941397</v>
      </c>
      <c r="BA6" s="37">
        <f t="shared" si="3"/>
        <v>-106.6969338</v>
      </c>
      <c r="BB6" s="37">
        <f t="shared" si="3"/>
        <v>-106.1997964</v>
      </c>
      <c r="BC6" s="37">
        <f t="shared" si="3"/>
        <v>-105.5056499</v>
      </c>
      <c r="BD6" s="37">
        <v>-108.63</v>
      </c>
      <c r="BE6" s="33"/>
      <c r="BF6" s="34">
        <f t="shared" ref="BF6:BF9" si="5">AY6*5</f>
        <v>-535.4479893</v>
      </c>
      <c r="BG6" s="34"/>
      <c r="BH6" s="34"/>
      <c r="BI6" s="34"/>
      <c r="BJ6" s="34"/>
      <c r="BK6" s="34"/>
      <c r="BL6" s="34"/>
      <c r="BM6" s="34"/>
      <c r="BN6" s="34"/>
      <c r="BO6" s="34"/>
      <c r="BP6" s="34"/>
    </row>
    <row r="7">
      <c r="A7" s="35" t="s">
        <v>30</v>
      </c>
      <c r="B7" s="36">
        <f t="shared" ref="B7:BC7" si="4">(B4*0.3)/-3</f>
        <v>-10</v>
      </c>
      <c r="C7" s="36">
        <f t="shared" si="4"/>
        <v>-11.05</v>
      </c>
      <c r="D7" s="36">
        <f t="shared" si="4"/>
        <v>-12.1799748</v>
      </c>
      <c r="E7" s="36">
        <f t="shared" si="4"/>
        <v>-13.39275229</v>
      </c>
      <c r="F7" s="36">
        <f t="shared" si="4"/>
        <v>-14.69091488</v>
      </c>
      <c r="G7" s="36">
        <f t="shared" si="4"/>
        <v>-16.07675785</v>
      </c>
      <c r="H7" s="36">
        <f t="shared" si="4"/>
        <v>-17.55224696</v>
      </c>
      <c r="I7" s="36">
        <f t="shared" si="4"/>
        <v>-19.11897579</v>
      </c>
      <c r="J7" s="36">
        <f t="shared" si="4"/>
        <v>-20.77812322</v>
      </c>
      <c r="K7" s="36">
        <f t="shared" si="4"/>
        <v>-22.53041161</v>
      </c>
      <c r="L7" s="36">
        <f t="shared" si="4"/>
        <v>-24.37606614</v>
      </c>
      <c r="M7" s="36">
        <f t="shared" si="4"/>
        <v>-26.31477594</v>
      </c>
      <c r="N7" s="36">
        <f t="shared" si="4"/>
        <v>-28.34565747</v>
      </c>
      <c r="O7" s="36">
        <f t="shared" si="4"/>
        <v>-30.46722091</v>
      </c>
      <c r="P7" s="36">
        <f t="shared" si="4"/>
        <v>-32.67733994</v>
      </c>
      <c r="Q7" s="36">
        <f t="shared" si="4"/>
        <v>-34.97322564</v>
      </c>
      <c r="R7" s="36">
        <f t="shared" si="4"/>
        <v>-37.35140498</v>
      </c>
      <c r="S7" s="36">
        <f t="shared" si="4"/>
        <v>-39.80770452</v>
      </c>
      <c r="T7" s="36">
        <f t="shared" si="4"/>
        <v>-42.33723971</v>
      </c>
      <c r="U7" s="36">
        <f t="shared" si="4"/>
        <v>-44.93441038</v>
      </c>
      <c r="V7" s="36">
        <f t="shared" si="4"/>
        <v>-47.59290273</v>
      </c>
      <c r="W7" s="36">
        <f t="shared" si="4"/>
        <v>-50.30569818</v>
      </c>
      <c r="X7" s="36">
        <f t="shared" si="4"/>
        <v>-53.06508943</v>
      </c>
      <c r="Y7" s="36">
        <f t="shared" si="4"/>
        <v>-55.86270377</v>
      </c>
      <c r="Z7" s="36">
        <f t="shared" si="4"/>
        <v>-58.68953392</v>
      </c>
      <c r="AA7" s="36">
        <f t="shared" si="4"/>
        <v>-61.53597632</v>
      </c>
      <c r="AB7" s="36">
        <f t="shared" si="4"/>
        <v>-64.39187676</v>
      </c>
      <c r="AC7" s="36">
        <f t="shared" si="4"/>
        <v>-67.24658329</v>
      </c>
      <c r="AD7" s="36">
        <f t="shared" si="4"/>
        <v>-70.08900604</v>
      </c>
      <c r="AE7" s="36">
        <f t="shared" si="4"/>
        <v>-72.90768351</v>
      </c>
      <c r="AF7" s="36">
        <f t="shared" si="4"/>
        <v>-75.69085509</v>
      </c>
      <c r="AG7" s="36">
        <f t="shared" si="4"/>
        <v>-78.42653885</v>
      </c>
      <c r="AH7" s="36">
        <f t="shared" si="4"/>
        <v>-81.10261436</v>
      </c>
      <c r="AI7" s="36">
        <f t="shared" si="4"/>
        <v>-83.70690942</v>
      </c>
      <c r="AJ7" s="36">
        <f t="shared" si="4"/>
        <v>-86.22729006</v>
      </c>
      <c r="AK7" s="36">
        <f t="shared" si="4"/>
        <v>-88.65175288</v>
      </c>
      <c r="AL7" s="36">
        <f t="shared" si="4"/>
        <v>-90.96851869</v>
      </c>
      <c r="AM7" s="36">
        <f t="shared" si="4"/>
        <v>-93.16612659</v>
      </c>
      <c r="AN7" s="36">
        <f t="shared" si="4"/>
        <v>-95.2335273</v>
      </c>
      <c r="AO7" s="36">
        <f t="shared" si="4"/>
        <v>-97.16017481</v>
      </c>
      <c r="AP7" s="36">
        <f t="shared" si="4"/>
        <v>-98.93611522</v>
      </c>
      <c r="AQ7" s="36">
        <f t="shared" si="4"/>
        <v>-100.5520718</v>
      </c>
      <c r="AR7" s="36">
        <f t="shared" si="4"/>
        <v>-101.9995251</v>
      </c>
      <c r="AS7" s="36">
        <f t="shared" si="4"/>
        <v>-103.2707874</v>
      </c>
      <c r="AT7" s="36">
        <f t="shared" si="4"/>
        <v>-104.3590707</v>
      </c>
      <c r="AU7" s="36">
        <f t="shared" si="4"/>
        <v>-105.2585465</v>
      </c>
      <c r="AV7" s="36">
        <f t="shared" si="4"/>
        <v>-105.964398</v>
      </c>
      <c r="AW7" s="36">
        <f t="shared" si="4"/>
        <v>-106.4728628</v>
      </c>
      <c r="AX7" s="36">
        <f t="shared" si="4"/>
        <v>-106.781267</v>
      </c>
      <c r="AY7" s="36">
        <f t="shared" si="4"/>
        <v>-107.0895979</v>
      </c>
      <c r="AZ7" s="37">
        <f t="shared" si="4"/>
        <v>-106.9941397</v>
      </c>
      <c r="BA7" s="37">
        <f t="shared" si="4"/>
        <v>-106.6969338</v>
      </c>
      <c r="BB7" s="37">
        <f t="shared" si="4"/>
        <v>-106.1997964</v>
      </c>
      <c r="BC7" s="37">
        <f t="shared" si="4"/>
        <v>-105.5056499</v>
      </c>
      <c r="BD7" s="37">
        <v>-108.63</v>
      </c>
      <c r="BE7" s="33"/>
      <c r="BF7" s="34">
        <f t="shared" si="5"/>
        <v>-535.4479893</v>
      </c>
      <c r="BG7" s="34"/>
      <c r="BH7" s="34"/>
      <c r="BI7" s="34"/>
      <c r="BJ7" s="34"/>
      <c r="BK7" s="34"/>
      <c r="BL7" s="34"/>
      <c r="BM7" s="34"/>
      <c r="BN7" s="34"/>
      <c r="BO7" s="34"/>
      <c r="BP7" s="34"/>
    </row>
    <row r="8">
      <c r="A8" s="35" t="s">
        <v>31</v>
      </c>
      <c r="B8" s="36">
        <f t="shared" ref="B8:BC8" si="6">B6</f>
        <v>-10</v>
      </c>
      <c r="C8" s="36">
        <f t="shared" si="6"/>
        <v>-11.05</v>
      </c>
      <c r="D8" s="36">
        <f t="shared" si="6"/>
        <v>-12.1799748</v>
      </c>
      <c r="E8" s="36">
        <f t="shared" si="6"/>
        <v>-13.39275229</v>
      </c>
      <c r="F8" s="36">
        <f t="shared" si="6"/>
        <v>-14.69091488</v>
      </c>
      <c r="G8" s="36">
        <f t="shared" si="6"/>
        <v>-16.07675785</v>
      </c>
      <c r="H8" s="36">
        <f t="shared" si="6"/>
        <v>-17.55224696</v>
      </c>
      <c r="I8" s="36">
        <f t="shared" si="6"/>
        <v>-19.11897579</v>
      </c>
      <c r="J8" s="36">
        <f t="shared" si="6"/>
        <v>-20.77812322</v>
      </c>
      <c r="K8" s="36">
        <f t="shared" si="6"/>
        <v>-22.53041161</v>
      </c>
      <c r="L8" s="36">
        <f t="shared" si="6"/>
        <v>-24.37606614</v>
      </c>
      <c r="M8" s="36">
        <f t="shared" si="6"/>
        <v>-26.31477594</v>
      </c>
      <c r="N8" s="36">
        <f t="shared" si="6"/>
        <v>-28.34565747</v>
      </c>
      <c r="O8" s="36">
        <f t="shared" si="6"/>
        <v>-30.46722091</v>
      </c>
      <c r="P8" s="36">
        <f t="shared" si="6"/>
        <v>-32.67733994</v>
      </c>
      <c r="Q8" s="36">
        <f t="shared" si="6"/>
        <v>-34.97322564</v>
      </c>
      <c r="R8" s="36">
        <f t="shared" si="6"/>
        <v>-37.35140498</v>
      </c>
      <c r="S8" s="36">
        <f t="shared" si="6"/>
        <v>-39.80770452</v>
      </c>
      <c r="T8" s="36">
        <f t="shared" si="6"/>
        <v>-42.33723971</v>
      </c>
      <c r="U8" s="36">
        <f t="shared" si="6"/>
        <v>-44.93441038</v>
      </c>
      <c r="V8" s="36">
        <f t="shared" si="6"/>
        <v>-47.59290273</v>
      </c>
      <c r="W8" s="36">
        <f t="shared" si="6"/>
        <v>-50.30569818</v>
      </c>
      <c r="X8" s="36">
        <f t="shared" si="6"/>
        <v>-53.06508943</v>
      </c>
      <c r="Y8" s="36">
        <f t="shared" si="6"/>
        <v>-55.86270377</v>
      </c>
      <c r="Z8" s="36">
        <f t="shared" si="6"/>
        <v>-58.68953392</v>
      </c>
      <c r="AA8" s="36">
        <f t="shared" si="6"/>
        <v>-61.53597632</v>
      </c>
      <c r="AB8" s="36">
        <f t="shared" si="6"/>
        <v>-64.39187676</v>
      </c>
      <c r="AC8" s="36">
        <f t="shared" si="6"/>
        <v>-67.24658329</v>
      </c>
      <c r="AD8" s="36">
        <f t="shared" si="6"/>
        <v>-70.08900604</v>
      </c>
      <c r="AE8" s="36">
        <f t="shared" si="6"/>
        <v>-72.90768351</v>
      </c>
      <c r="AF8" s="36">
        <f t="shared" si="6"/>
        <v>-75.69085509</v>
      </c>
      <c r="AG8" s="36">
        <f t="shared" si="6"/>
        <v>-78.42653885</v>
      </c>
      <c r="AH8" s="36">
        <f t="shared" si="6"/>
        <v>-81.10261436</v>
      </c>
      <c r="AI8" s="36">
        <f t="shared" si="6"/>
        <v>-83.70690942</v>
      </c>
      <c r="AJ8" s="36">
        <f t="shared" si="6"/>
        <v>-86.22729006</v>
      </c>
      <c r="AK8" s="36">
        <f t="shared" si="6"/>
        <v>-88.65175288</v>
      </c>
      <c r="AL8" s="36">
        <f t="shared" si="6"/>
        <v>-90.96851869</v>
      </c>
      <c r="AM8" s="36">
        <f t="shared" si="6"/>
        <v>-93.16612659</v>
      </c>
      <c r="AN8" s="36">
        <f t="shared" si="6"/>
        <v>-95.2335273</v>
      </c>
      <c r="AO8" s="36">
        <f t="shared" si="6"/>
        <v>-97.16017481</v>
      </c>
      <c r="AP8" s="36">
        <f t="shared" si="6"/>
        <v>-98.93611522</v>
      </c>
      <c r="AQ8" s="36">
        <f t="shared" si="6"/>
        <v>-100.5520718</v>
      </c>
      <c r="AR8" s="36">
        <f t="shared" si="6"/>
        <v>-101.9995251</v>
      </c>
      <c r="AS8" s="36">
        <f t="shared" si="6"/>
        <v>-103.2707874</v>
      </c>
      <c r="AT8" s="36">
        <f t="shared" si="6"/>
        <v>-104.3590707</v>
      </c>
      <c r="AU8" s="36">
        <f t="shared" si="6"/>
        <v>-105.2585465</v>
      </c>
      <c r="AV8" s="36">
        <f t="shared" si="6"/>
        <v>-105.964398</v>
      </c>
      <c r="AW8" s="36">
        <f t="shared" si="6"/>
        <v>-106.4728628</v>
      </c>
      <c r="AX8" s="36">
        <f t="shared" si="6"/>
        <v>-106.781267</v>
      </c>
      <c r="AY8" s="36">
        <f t="shared" si="6"/>
        <v>-107.0895979</v>
      </c>
      <c r="AZ8" s="37">
        <f t="shared" si="6"/>
        <v>-106.9941397</v>
      </c>
      <c r="BA8" s="37">
        <f t="shared" si="6"/>
        <v>-106.6969338</v>
      </c>
      <c r="BB8" s="37">
        <f t="shared" si="6"/>
        <v>-106.1997964</v>
      </c>
      <c r="BC8" s="37">
        <f t="shared" si="6"/>
        <v>-105.5056499</v>
      </c>
      <c r="BD8" s="37">
        <v>-108.6</v>
      </c>
      <c r="BE8" s="33"/>
      <c r="BF8" s="34">
        <f t="shared" si="5"/>
        <v>-535.4479893</v>
      </c>
      <c r="BG8" s="34"/>
      <c r="BH8" s="34"/>
      <c r="BI8" s="34"/>
      <c r="BJ8" s="34"/>
      <c r="BK8" s="34"/>
      <c r="BL8" s="34"/>
      <c r="BM8" s="34"/>
      <c r="BN8" s="34"/>
      <c r="BO8" s="34"/>
      <c r="BP8" s="34"/>
    </row>
    <row r="9">
      <c r="A9" s="35" t="s">
        <v>32</v>
      </c>
      <c r="B9" s="36">
        <f t="shared" ref="B9:BC9" si="7">B7</f>
        <v>-10</v>
      </c>
      <c r="C9" s="36">
        <f t="shared" si="7"/>
        <v>-11.05</v>
      </c>
      <c r="D9" s="36">
        <f t="shared" si="7"/>
        <v>-12.1799748</v>
      </c>
      <c r="E9" s="36">
        <f t="shared" si="7"/>
        <v>-13.39275229</v>
      </c>
      <c r="F9" s="36">
        <f t="shared" si="7"/>
        <v>-14.69091488</v>
      </c>
      <c r="G9" s="36">
        <f t="shared" si="7"/>
        <v>-16.07675785</v>
      </c>
      <c r="H9" s="36">
        <f t="shared" si="7"/>
        <v>-17.55224696</v>
      </c>
      <c r="I9" s="36">
        <f t="shared" si="7"/>
        <v>-19.11897579</v>
      </c>
      <c r="J9" s="36">
        <f t="shared" si="7"/>
        <v>-20.77812322</v>
      </c>
      <c r="K9" s="36">
        <f t="shared" si="7"/>
        <v>-22.53041161</v>
      </c>
      <c r="L9" s="36">
        <f t="shared" si="7"/>
        <v>-24.37606614</v>
      </c>
      <c r="M9" s="36">
        <f t="shared" si="7"/>
        <v>-26.31477594</v>
      </c>
      <c r="N9" s="36">
        <f t="shared" si="7"/>
        <v>-28.34565747</v>
      </c>
      <c r="O9" s="36">
        <f t="shared" si="7"/>
        <v>-30.46722091</v>
      </c>
      <c r="P9" s="36">
        <f t="shared" si="7"/>
        <v>-32.67733994</v>
      </c>
      <c r="Q9" s="36">
        <f t="shared" si="7"/>
        <v>-34.97322564</v>
      </c>
      <c r="R9" s="36">
        <f t="shared" si="7"/>
        <v>-37.35140498</v>
      </c>
      <c r="S9" s="36">
        <f t="shared" si="7"/>
        <v>-39.80770452</v>
      </c>
      <c r="T9" s="36">
        <f t="shared" si="7"/>
        <v>-42.33723971</v>
      </c>
      <c r="U9" s="36">
        <f t="shared" si="7"/>
        <v>-44.93441038</v>
      </c>
      <c r="V9" s="36">
        <f t="shared" si="7"/>
        <v>-47.59290273</v>
      </c>
      <c r="W9" s="36">
        <f t="shared" si="7"/>
        <v>-50.30569818</v>
      </c>
      <c r="X9" s="36">
        <f t="shared" si="7"/>
        <v>-53.06508943</v>
      </c>
      <c r="Y9" s="36">
        <f t="shared" si="7"/>
        <v>-55.86270377</v>
      </c>
      <c r="Z9" s="36">
        <f t="shared" si="7"/>
        <v>-58.68953392</v>
      </c>
      <c r="AA9" s="36">
        <f t="shared" si="7"/>
        <v>-61.53597632</v>
      </c>
      <c r="AB9" s="36">
        <f t="shared" si="7"/>
        <v>-64.39187676</v>
      </c>
      <c r="AC9" s="36">
        <f t="shared" si="7"/>
        <v>-67.24658329</v>
      </c>
      <c r="AD9" s="36">
        <f t="shared" si="7"/>
        <v>-70.08900604</v>
      </c>
      <c r="AE9" s="36">
        <f t="shared" si="7"/>
        <v>-72.90768351</v>
      </c>
      <c r="AF9" s="36">
        <f t="shared" si="7"/>
        <v>-75.69085509</v>
      </c>
      <c r="AG9" s="36">
        <f t="shared" si="7"/>
        <v>-78.42653885</v>
      </c>
      <c r="AH9" s="36">
        <f t="shared" si="7"/>
        <v>-81.10261436</v>
      </c>
      <c r="AI9" s="36">
        <f t="shared" si="7"/>
        <v>-83.70690942</v>
      </c>
      <c r="AJ9" s="36">
        <f t="shared" si="7"/>
        <v>-86.22729006</v>
      </c>
      <c r="AK9" s="36">
        <f t="shared" si="7"/>
        <v>-88.65175288</v>
      </c>
      <c r="AL9" s="36">
        <f t="shared" si="7"/>
        <v>-90.96851869</v>
      </c>
      <c r="AM9" s="36">
        <f t="shared" si="7"/>
        <v>-93.16612659</v>
      </c>
      <c r="AN9" s="36">
        <f t="shared" si="7"/>
        <v>-95.2335273</v>
      </c>
      <c r="AO9" s="36">
        <f t="shared" si="7"/>
        <v>-97.16017481</v>
      </c>
      <c r="AP9" s="36">
        <f t="shared" si="7"/>
        <v>-98.93611522</v>
      </c>
      <c r="AQ9" s="36">
        <f t="shared" si="7"/>
        <v>-100.5520718</v>
      </c>
      <c r="AR9" s="36">
        <f t="shared" si="7"/>
        <v>-101.9995251</v>
      </c>
      <c r="AS9" s="36">
        <f t="shared" si="7"/>
        <v>-103.2707874</v>
      </c>
      <c r="AT9" s="36">
        <f t="shared" si="7"/>
        <v>-104.3590707</v>
      </c>
      <c r="AU9" s="36">
        <f t="shared" si="7"/>
        <v>-105.2585465</v>
      </c>
      <c r="AV9" s="36">
        <f t="shared" si="7"/>
        <v>-105.964398</v>
      </c>
      <c r="AW9" s="36">
        <f t="shared" si="7"/>
        <v>-106.4728628</v>
      </c>
      <c r="AX9" s="36">
        <f t="shared" si="7"/>
        <v>-106.781267</v>
      </c>
      <c r="AY9" s="36">
        <f t="shared" si="7"/>
        <v>-107.0895979</v>
      </c>
      <c r="AZ9" s="37">
        <f t="shared" si="7"/>
        <v>-106.9941397</v>
      </c>
      <c r="BA9" s="37">
        <f t="shared" si="7"/>
        <v>-106.6969338</v>
      </c>
      <c r="BB9" s="37">
        <f t="shared" si="7"/>
        <v>-106.1997964</v>
      </c>
      <c r="BC9" s="37">
        <f t="shared" si="7"/>
        <v>-105.5056499</v>
      </c>
      <c r="BD9" s="37">
        <v>-108.6</v>
      </c>
      <c r="BE9" s="33"/>
      <c r="BF9" s="34">
        <f t="shared" si="5"/>
        <v>-535.4479893</v>
      </c>
      <c r="BG9" s="34"/>
      <c r="BH9" s="34"/>
      <c r="BI9" s="34"/>
      <c r="BJ9" s="34"/>
      <c r="BK9" s="34"/>
      <c r="BL9" s="34"/>
      <c r="BM9" s="34"/>
      <c r="BN9" s="34"/>
      <c r="BO9" s="34"/>
      <c r="BP9" s="34"/>
    </row>
    <row r="10">
      <c r="A10" s="38" t="s">
        <v>33</v>
      </c>
      <c r="B10" s="2">
        <v>100.0</v>
      </c>
      <c r="C10" s="2">
        <v>97.1450654</v>
      </c>
      <c r="D10" s="2">
        <v>94.40546968</v>
      </c>
      <c r="E10" s="2">
        <v>91.77883472</v>
      </c>
      <c r="F10" s="2">
        <v>89.2627824</v>
      </c>
      <c r="G10" s="2">
        <v>86.8549346</v>
      </c>
      <c r="H10" s="2">
        <v>84.5529132</v>
      </c>
      <c r="I10" s="2">
        <v>82.35434007</v>
      </c>
      <c r="J10" s="2">
        <v>80.2568371</v>
      </c>
      <c r="K10" s="2">
        <v>78.25802616</v>
      </c>
      <c r="L10" s="2">
        <v>76.35552913</v>
      </c>
      <c r="M10" s="2">
        <v>74.5469679</v>
      </c>
      <c r="N10" s="2">
        <v>72.82996433</v>
      </c>
      <c r="O10" s="2">
        <v>71.20214031</v>
      </c>
      <c r="P10" s="2">
        <v>69.66111772</v>
      </c>
      <c r="Q10" s="2">
        <v>68.20451843</v>
      </c>
      <c r="R10" s="2">
        <v>66.82996433</v>
      </c>
      <c r="S10" s="2">
        <v>65.53507729</v>
      </c>
      <c r="T10" s="2">
        <v>64.31747919</v>
      </c>
      <c r="U10" s="2">
        <v>63.17479191</v>
      </c>
      <c r="V10" s="2">
        <v>62.10463734</v>
      </c>
      <c r="W10" s="2">
        <v>61.10463734</v>
      </c>
      <c r="X10" s="2">
        <v>60.17241379</v>
      </c>
      <c r="Y10" s="2">
        <v>59.30558859</v>
      </c>
      <c r="Z10" s="2">
        <v>58.50178359</v>
      </c>
      <c r="AA10" s="2">
        <v>57.75862069</v>
      </c>
      <c r="AB10" s="2">
        <v>57.07372176</v>
      </c>
      <c r="AC10" s="2">
        <v>56.44470868</v>
      </c>
      <c r="AD10" s="2">
        <v>55.86920333</v>
      </c>
      <c r="AE10" s="2">
        <v>55.34482759</v>
      </c>
      <c r="AF10" s="2">
        <v>54.86920333</v>
      </c>
      <c r="AG10" s="2">
        <v>54.43995244</v>
      </c>
      <c r="AH10" s="2">
        <v>54.05469679</v>
      </c>
      <c r="AI10" s="2">
        <v>53.71105826</v>
      </c>
      <c r="AJ10" s="2">
        <v>53.40665874</v>
      </c>
      <c r="AK10" s="2">
        <v>53.1391201</v>
      </c>
      <c r="AL10" s="2">
        <v>52.90606421</v>
      </c>
      <c r="AM10" s="2">
        <v>52.70511296</v>
      </c>
      <c r="AN10" s="2">
        <v>52.53388823</v>
      </c>
      <c r="AO10" s="2">
        <v>52.39001189</v>
      </c>
      <c r="AP10" s="2">
        <v>52.27110583</v>
      </c>
      <c r="AQ10" s="2">
        <v>52.17479191</v>
      </c>
      <c r="AR10" s="2">
        <v>52.09869203</v>
      </c>
      <c r="AS10" s="2">
        <v>52.04042806</v>
      </c>
      <c r="AT10" s="2">
        <v>51.99762188</v>
      </c>
      <c r="AU10" s="2">
        <v>51.96789536</v>
      </c>
      <c r="AV10" s="2">
        <v>51.94887039</v>
      </c>
      <c r="AW10" s="2">
        <v>51.93816885</v>
      </c>
      <c r="AX10" s="2">
        <v>51.9334126</v>
      </c>
      <c r="AY10" s="2">
        <v>51.92865636</v>
      </c>
      <c r="AZ10" s="39">
        <v>51.92390012</v>
      </c>
      <c r="BA10" s="39">
        <v>51.91914388</v>
      </c>
      <c r="BB10" s="39">
        <v>51.91438763</v>
      </c>
      <c r="BC10" s="39">
        <v>51.90963139</v>
      </c>
      <c r="BD10" s="39">
        <v>51.90487515</v>
      </c>
      <c r="BE10" s="33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</row>
    <row r="11">
      <c r="A11" s="30" t="s">
        <v>34</v>
      </c>
      <c r="D11" s="41" t="s">
        <v>35</v>
      </c>
      <c r="F11" s="42">
        <v>1.0</v>
      </c>
      <c r="G11" s="41" t="s">
        <v>36</v>
      </c>
      <c r="I11" s="43">
        <v>1.125</v>
      </c>
      <c r="J11" s="35" t="s">
        <v>37</v>
      </c>
      <c r="L11" s="42">
        <v>1.0</v>
      </c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44"/>
      <c r="BA11" s="44"/>
      <c r="BB11" s="44"/>
      <c r="BC11" s="44"/>
      <c r="BD11" s="44"/>
      <c r="BE11" s="33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</row>
    <row r="12">
      <c r="A12" s="35" t="s">
        <v>29</v>
      </c>
      <c r="B12" s="36">
        <f t="shared" ref="B12:BD12" si="8">((B6*(1-B1))+(B6*$F11*B1))*(B10/100)</f>
        <v>-10</v>
      </c>
      <c r="C12" s="36">
        <f t="shared" si="8"/>
        <v>-10.73452973</v>
      </c>
      <c r="D12" s="36">
        <f t="shared" si="8"/>
        <v>-11.49856241</v>
      </c>
      <c r="E12" s="36">
        <f t="shared" si="8"/>
        <v>-12.29171199</v>
      </c>
      <c r="F12" s="36">
        <f t="shared" si="8"/>
        <v>-13.11351938</v>
      </c>
      <c r="G12" s="36">
        <f t="shared" si="8"/>
        <v>-13.96345752</v>
      </c>
      <c r="H12" s="36">
        <f t="shared" si="8"/>
        <v>-14.84093614</v>
      </c>
      <c r="I12" s="36">
        <f t="shared" si="8"/>
        <v>-15.74530634</v>
      </c>
      <c r="J12" s="36">
        <f t="shared" si="8"/>
        <v>-16.6758645</v>
      </c>
      <c r="K12" s="36">
        <f t="shared" si="8"/>
        <v>-17.63185541</v>
      </c>
      <c r="L12" s="36">
        <f t="shared" si="8"/>
        <v>-18.61247429</v>
      </c>
      <c r="M12" s="36">
        <f t="shared" si="8"/>
        <v>-19.61686757</v>
      </c>
      <c r="N12" s="36">
        <f t="shared" si="8"/>
        <v>-20.64413222</v>
      </c>
      <c r="O12" s="36">
        <f t="shared" si="8"/>
        <v>-21.69331338</v>
      </c>
      <c r="P12" s="36">
        <f t="shared" si="8"/>
        <v>-22.76340024</v>
      </c>
      <c r="Q12" s="36">
        <f t="shared" si="8"/>
        <v>-23.85332013</v>
      </c>
      <c r="R12" s="36">
        <f t="shared" si="8"/>
        <v>-24.96193063</v>
      </c>
      <c r="S12" s="36">
        <f t="shared" si="8"/>
        <v>-26.08800992</v>
      </c>
      <c r="T12" s="36">
        <f t="shared" si="8"/>
        <v>-27.23024534</v>
      </c>
      <c r="U12" s="36">
        <f t="shared" si="8"/>
        <v>-28.38722025</v>
      </c>
      <c r="V12" s="36">
        <f t="shared" si="8"/>
        <v>-29.55739964</v>
      </c>
      <c r="W12" s="36">
        <f t="shared" si="8"/>
        <v>-30.73911444</v>
      </c>
      <c r="X12" s="36">
        <f t="shared" si="8"/>
        <v>-31.93054519</v>
      </c>
      <c r="Y12" s="36">
        <f t="shared" si="8"/>
        <v>-33.12970527</v>
      </c>
      <c r="Z12" s="36">
        <f t="shared" si="8"/>
        <v>-34.33442412</v>
      </c>
      <c r="AA12" s="36">
        <f t="shared" si="8"/>
        <v>-35.54233115</v>
      </c>
      <c r="AB12" s="36">
        <f t="shared" si="8"/>
        <v>-36.75084058</v>
      </c>
      <c r="AC12" s="36">
        <f t="shared" si="8"/>
        <v>-37.95713804</v>
      </c>
      <c r="AD12" s="36">
        <f t="shared" si="8"/>
        <v>-39.15816929</v>
      </c>
      <c r="AE12" s="36">
        <f t="shared" si="8"/>
        <v>-40.35063174</v>
      </c>
      <c r="AF12" s="36">
        <f t="shared" si="8"/>
        <v>-41.53096918</v>
      </c>
      <c r="AG12" s="36">
        <f t="shared" si="8"/>
        <v>-42.69537045</v>
      </c>
      <c r="AH12" s="36">
        <f t="shared" si="8"/>
        <v>-43.83977228</v>
      </c>
      <c r="AI12" s="36">
        <f t="shared" si="8"/>
        <v>-44.95986689</v>
      </c>
      <c r="AJ12" s="36">
        <f t="shared" si="8"/>
        <v>-46.05111455</v>
      </c>
      <c r="AK12" s="36">
        <f t="shared" si="8"/>
        <v>-47.10876143</v>
      </c>
      <c r="AL12" s="36">
        <f t="shared" si="8"/>
        <v>-48.12786291</v>
      </c>
      <c r="AM12" s="36">
        <f t="shared" si="8"/>
        <v>-49.10331226</v>
      </c>
      <c r="AN12" s="36">
        <f t="shared" si="8"/>
        <v>-50.02987479</v>
      </c>
      <c r="AO12" s="36">
        <f t="shared" si="8"/>
        <v>-50.90222714</v>
      </c>
      <c r="AP12" s="36">
        <f t="shared" si="8"/>
        <v>-51.71500149</v>
      </c>
      <c r="AQ12" s="36">
        <f t="shared" si="8"/>
        <v>-52.46283421</v>
      </c>
      <c r="AR12" s="36">
        <f t="shared" si="8"/>
        <v>-53.14041843</v>
      </c>
      <c r="AS12" s="36">
        <f t="shared" si="8"/>
        <v>-53.74255984</v>
      </c>
      <c r="AT12" s="36">
        <f t="shared" si="8"/>
        <v>-54.264235</v>
      </c>
      <c r="AU12" s="36">
        <f t="shared" si="8"/>
        <v>-54.70065133</v>
      </c>
      <c r="AV12" s="36">
        <f t="shared" si="8"/>
        <v>-55.04730776</v>
      </c>
      <c r="AW12" s="36">
        <f t="shared" si="8"/>
        <v>-55.30005526</v>
      </c>
      <c r="AX12" s="36">
        <f t="shared" si="8"/>
        <v>-55.45515595</v>
      </c>
      <c r="AY12" s="36">
        <f t="shared" si="8"/>
        <v>-55.61018927</v>
      </c>
      <c r="AZ12" s="37">
        <f t="shared" si="8"/>
        <v>-55.55553024</v>
      </c>
      <c r="BA12" s="37">
        <f t="shared" si="8"/>
        <v>-55.39613456</v>
      </c>
      <c r="BB12" s="37">
        <f t="shared" si="8"/>
        <v>-55.13297397</v>
      </c>
      <c r="BC12" s="37">
        <f t="shared" si="8"/>
        <v>-54.76759397</v>
      </c>
      <c r="BD12" s="37">
        <f t="shared" si="8"/>
        <v>-56.38426588</v>
      </c>
      <c r="BE12" s="33"/>
      <c r="BF12" s="34">
        <f t="shared" ref="BF12:BF15" si="10">AY12*5</f>
        <v>-278.0509464</v>
      </c>
      <c r="BG12" s="34"/>
      <c r="BH12" s="34"/>
      <c r="BI12" s="34"/>
      <c r="BJ12" s="34"/>
      <c r="BK12" s="34"/>
      <c r="BL12" s="34"/>
      <c r="BM12" s="34"/>
      <c r="BN12" s="34"/>
      <c r="BO12" s="34"/>
      <c r="BP12" s="34"/>
    </row>
    <row r="13">
      <c r="A13" s="35" t="s">
        <v>30</v>
      </c>
      <c r="B13" s="36">
        <f t="shared" ref="B13:BD13" si="9">B7*$L11</f>
        <v>-10</v>
      </c>
      <c r="C13" s="36">
        <f t="shared" si="9"/>
        <v>-11.05</v>
      </c>
      <c r="D13" s="36">
        <f t="shared" si="9"/>
        <v>-12.1799748</v>
      </c>
      <c r="E13" s="36">
        <f t="shared" si="9"/>
        <v>-13.39275229</v>
      </c>
      <c r="F13" s="36">
        <f t="shared" si="9"/>
        <v>-14.69091488</v>
      </c>
      <c r="G13" s="36">
        <f t="shared" si="9"/>
        <v>-16.07675785</v>
      </c>
      <c r="H13" s="36">
        <f t="shared" si="9"/>
        <v>-17.55224696</v>
      </c>
      <c r="I13" s="36">
        <f t="shared" si="9"/>
        <v>-19.11897579</v>
      </c>
      <c r="J13" s="36">
        <f t="shared" si="9"/>
        <v>-20.77812322</v>
      </c>
      <c r="K13" s="36">
        <f t="shared" si="9"/>
        <v>-22.53041161</v>
      </c>
      <c r="L13" s="36">
        <f t="shared" si="9"/>
        <v>-24.37606614</v>
      </c>
      <c r="M13" s="36">
        <f t="shared" si="9"/>
        <v>-26.31477594</v>
      </c>
      <c r="N13" s="36">
        <f t="shared" si="9"/>
        <v>-28.34565747</v>
      </c>
      <c r="O13" s="36">
        <f t="shared" si="9"/>
        <v>-30.46722091</v>
      </c>
      <c r="P13" s="36">
        <f t="shared" si="9"/>
        <v>-32.67733994</v>
      </c>
      <c r="Q13" s="36">
        <f t="shared" si="9"/>
        <v>-34.97322564</v>
      </c>
      <c r="R13" s="36">
        <f t="shared" si="9"/>
        <v>-37.35140498</v>
      </c>
      <c r="S13" s="36">
        <f t="shared" si="9"/>
        <v>-39.80770452</v>
      </c>
      <c r="T13" s="36">
        <f t="shared" si="9"/>
        <v>-42.33723971</v>
      </c>
      <c r="U13" s="36">
        <f t="shared" si="9"/>
        <v>-44.93441038</v>
      </c>
      <c r="V13" s="36">
        <f t="shared" si="9"/>
        <v>-47.59290273</v>
      </c>
      <c r="W13" s="36">
        <f t="shared" si="9"/>
        <v>-50.30569818</v>
      </c>
      <c r="X13" s="36">
        <f t="shared" si="9"/>
        <v>-53.06508943</v>
      </c>
      <c r="Y13" s="36">
        <f t="shared" si="9"/>
        <v>-55.86270377</v>
      </c>
      <c r="Z13" s="36">
        <f t="shared" si="9"/>
        <v>-58.68953392</v>
      </c>
      <c r="AA13" s="36">
        <f t="shared" si="9"/>
        <v>-61.53597632</v>
      </c>
      <c r="AB13" s="36">
        <f t="shared" si="9"/>
        <v>-64.39187676</v>
      </c>
      <c r="AC13" s="36">
        <f t="shared" si="9"/>
        <v>-67.24658329</v>
      </c>
      <c r="AD13" s="36">
        <f t="shared" si="9"/>
        <v>-70.08900604</v>
      </c>
      <c r="AE13" s="36">
        <f t="shared" si="9"/>
        <v>-72.90768351</v>
      </c>
      <c r="AF13" s="36">
        <f t="shared" si="9"/>
        <v>-75.69085509</v>
      </c>
      <c r="AG13" s="36">
        <f t="shared" si="9"/>
        <v>-78.42653885</v>
      </c>
      <c r="AH13" s="36">
        <f t="shared" si="9"/>
        <v>-81.10261436</v>
      </c>
      <c r="AI13" s="36">
        <f t="shared" si="9"/>
        <v>-83.70690942</v>
      </c>
      <c r="AJ13" s="36">
        <f t="shared" si="9"/>
        <v>-86.22729006</v>
      </c>
      <c r="AK13" s="36">
        <f t="shared" si="9"/>
        <v>-88.65175288</v>
      </c>
      <c r="AL13" s="36">
        <f t="shared" si="9"/>
        <v>-90.96851869</v>
      </c>
      <c r="AM13" s="36">
        <f t="shared" si="9"/>
        <v>-93.16612659</v>
      </c>
      <c r="AN13" s="36">
        <f t="shared" si="9"/>
        <v>-95.2335273</v>
      </c>
      <c r="AO13" s="36">
        <f t="shared" si="9"/>
        <v>-97.16017481</v>
      </c>
      <c r="AP13" s="36">
        <f t="shared" si="9"/>
        <v>-98.93611522</v>
      </c>
      <c r="AQ13" s="36">
        <f t="shared" si="9"/>
        <v>-100.5520718</v>
      </c>
      <c r="AR13" s="36">
        <f t="shared" si="9"/>
        <v>-101.9995251</v>
      </c>
      <c r="AS13" s="36">
        <f t="shared" si="9"/>
        <v>-103.2707874</v>
      </c>
      <c r="AT13" s="36">
        <f t="shared" si="9"/>
        <v>-104.3590707</v>
      </c>
      <c r="AU13" s="36">
        <f t="shared" si="9"/>
        <v>-105.2585465</v>
      </c>
      <c r="AV13" s="36">
        <f t="shared" si="9"/>
        <v>-105.964398</v>
      </c>
      <c r="AW13" s="36">
        <f t="shared" si="9"/>
        <v>-106.4728628</v>
      </c>
      <c r="AX13" s="36">
        <f t="shared" si="9"/>
        <v>-106.781267</v>
      </c>
      <c r="AY13" s="36">
        <f t="shared" si="9"/>
        <v>-107.0895979</v>
      </c>
      <c r="AZ13" s="37">
        <f t="shared" si="9"/>
        <v>-106.9941397</v>
      </c>
      <c r="BA13" s="37">
        <f t="shared" si="9"/>
        <v>-106.6969338</v>
      </c>
      <c r="BB13" s="37">
        <f t="shared" si="9"/>
        <v>-106.1997964</v>
      </c>
      <c r="BC13" s="37">
        <f t="shared" si="9"/>
        <v>-105.5056499</v>
      </c>
      <c r="BD13" s="37">
        <f t="shared" si="9"/>
        <v>-108.63</v>
      </c>
      <c r="BE13" s="33"/>
      <c r="BF13" s="34">
        <f t="shared" si="10"/>
        <v>-535.4479893</v>
      </c>
      <c r="BG13" s="34"/>
      <c r="BH13" s="34"/>
      <c r="BI13" s="34"/>
      <c r="BJ13" s="34"/>
      <c r="BK13" s="34"/>
      <c r="BL13" s="34"/>
      <c r="BM13" s="34"/>
      <c r="BN13" s="34"/>
      <c r="BO13" s="34"/>
      <c r="BP13" s="34"/>
    </row>
    <row r="14">
      <c r="A14" s="35" t="s">
        <v>31</v>
      </c>
      <c r="B14" s="36">
        <f t="shared" ref="B14:BD14" si="11">((B8*(1-B1))+(B8*$I11*B1))*(B10/100)</f>
        <v>-10.25</v>
      </c>
      <c r="C14" s="36">
        <f t="shared" si="11"/>
        <v>-11.01631113</v>
      </c>
      <c r="D14" s="36">
        <f t="shared" si="11"/>
        <v>-11.82914608</v>
      </c>
      <c r="E14" s="36">
        <f t="shared" si="11"/>
        <v>-12.67582799</v>
      </c>
      <c r="F14" s="36">
        <f t="shared" si="11"/>
        <v>-13.55610066</v>
      </c>
      <c r="G14" s="36">
        <f t="shared" si="11"/>
        <v>-14.48708717</v>
      </c>
      <c r="H14" s="36">
        <f t="shared" si="11"/>
        <v>-15.49022709</v>
      </c>
      <c r="I14" s="36">
        <f t="shared" si="11"/>
        <v>-16.53257165</v>
      </c>
      <c r="J14" s="36">
        <f t="shared" si="11"/>
        <v>-17.61388188</v>
      </c>
      <c r="K14" s="36">
        <f t="shared" si="11"/>
        <v>-18.73384637</v>
      </c>
      <c r="L14" s="36">
        <f t="shared" si="11"/>
        <v>-19.89208189</v>
      </c>
      <c r="M14" s="36">
        <f t="shared" si="11"/>
        <v>-21.08813264</v>
      </c>
      <c r="N14" s="36">
        <f t="shared" si="11"/>
        <v>-22.32146797</v>
      </c>
      <c r="O14" s="36">
        <f t="shared" si="11"/>
        <v>-23.5914783</v>
      </c>
      <c r="P14" s="36">
        <f t="shared" si="11"/>
        <v>-24.89746902</v>
      </c>
      <c r="Q14" s="36">
        <f t="shared" si="11"/>
        <v>-26.23865214</v>
      </c>
      <c r="R14" s="36">
        <f t="shared" si="11"/>
        <v>-27.61413576</v>
      </c>
      <c r="S14" s="36">
        <f t="shared" si="11"/>
        <v>-29.02291104</v>
      </c>
      <c r="T14" s="36">
        <f t="shared" si="11"/>
        <v>-30.46383697</v>
      </c>
      <c r="U14" s="36">
        <f t="shared" si="11"/>
        <v>-31.93562279</v>
      </c>
      <c r="V14" s="36">
        <f t="shared" si="11"/>
        <v>-33.25207459</v>
      </c>
      <c r="W14" s="36">
        <f t="shared" si="11"/>
        <v>-34.58150374</v>
      </c>
      <c r="X14" s="36">
        <f t="shared" si="11"/>
        <v>-35.92186334</v>
      </c>
      <c r="Y14" s="36">
        <f t="shared" si="11"/>
        <v>-37.27091843</v>
      </c>
      <c r="Z14" s="36">
        <f t="shared" si="11"/>
        <v>-38.62622714</v>
      </c>
      <c r="AA14" s="36">
        <f t="shared" si="11"/>
        <v>-39.98512254</v>
      </c>
      <c r="AB14" s="36">
        <f t="shared" si="11"/>
        <v>-41.34469565</v>
      </c>
      <c r="AC14" s="36">
        <f t="shared" si="11"/>
        <v>-42.70178029</v>
      </c>
      <c r="AD14" s="36">
        <f t="shared" si="11"/>
        <v>-44.05294046</v>
      </c>
      <c r="AE14" s="36">
        <f t="shared" si="11"/>
        <v>-45.39446071</v>
      </c>
      <c r="AF14" s="36">
        <f t="shared" si="11"/>
        <v>-46.72234033</v>
      </c>
      <c r="AG14" s="36">
        <f t="shared" si="11"/>
        <v>-48.03229176</v>
      </c>
      <c r="AH14" s="36">
        <f t="shared" si="11"/>
        <v>-49.31974382</v>
      </c>
      <c r="AI14" s="36">
        <f t="shared" si="11"/>
        <v>-50.57985025</v>
      </c>
      <c r="AJ14" s="36">
        <f t="shared" si="11"/>
        <v>-51.80750386</v>
      </c>
      <c r="AK14" s="36">
        <f t="shared" si="11"/>
        <v>-52.99735661</v>
      </c>
      <c r="AL14" s="36">
        <f t="shared" si="11"/>
        <v>-54.14384577</v>
      </c>
      <c r="AM14" s="36">
        <f t="shared" si="11"/>
        <v>-55.24122629</v>
      </c>
      <c r="AN14" s="36">
        <f t="shared" si="11"/>
        <v>-56.28360914</v>
      </c>
      <c r="AO14" s="36">
        <f t="shared" si="11"/>
        <v>-57.26500553</v>
      </c>
      <c r="AP14" s="36">
        <f t="shared" si="11"/>
        <v>-58.17937668</v>
      </c>
      <c r="AQ14" s="36">
        <f t="shared" si="11"/>
        <v>-59.02068848</v>
      </c>
      <c r="AR14" s="36">
        <f t="shared" si="11"/>
        <v>-59.78297073</v>
      </c>
      <c r="AS14" s="36">
        <f t="shared" si="11"/>
        <v>-60.46037982</v>
      </c>
      <c r="AT14" s="36">
        <f t="shared" si="11"/>
        <v>-61.04726438</v>
      </c>
      <c r="AU14" s="36">
        <f t="shared" si="11"/>
        <v>-61.53823274</v>
      </c>
      <c r="AV14" s="36">
        <f t="shared" si="11"/>
        <v>-61.92822123</v>
      </c>
      <c r="AW14" s="36">
        <f t="shared" si="11"/>
        <v>-62.21256217</v>
      </c>
      <c r="AX14" s="36">
        <f t="shared" si="11"/>
        <v>-62.38705044</v>
      </c>
      <c r="AY14" s="36">
        <f t="shared" si="11"/>
        <v>-62.56146293</v>
      </c>
      <c r="AZ14" s="37">
        <f t="shared" si="11"/>
        <v>-62.49997152</v>
      </c>
      <c r="BA14" s="37">
        <f t="shared" si="11"/>
        <v>-62.32065138</v>
      </c>
      <c r="BB14" s="37">
        <f t="shared" si="11"/>
        <v>-62.02459572</v>
      </c>
      <c r="BC14" s="37">
        <f t="shared" si="11"/>
        <v>-61.61354321</v>
      </c>
      <c r="BD14" s="37">
        <f t="shared" si="11"/>
        <v>-63.41478121</v>
      </c>
      <c r="BE14" s="33"/>
      <c r="BF14" s="34">
        <f t="shared" si="10"/>
        <v>-312.8073146</v>
      </c>
      <c r="BG14" s="34"/>
      <c r="BH14" s="34"/>
      <c r="BI14" s="34"/>
      <c r="BJ14" s="34"/>
      <c r="BK14" s="34"/>
      <c r="BL14" s="34"/>
      <c r="BM14" s="34"/>
      <c r="BN14" s="34"/>
      <c r="BO14" s="34"/>
      <c r="BP14" s="34"/>
    </row>
    <row r="15">
      <c r="A15" s="35" t="s">
        <v>32</v>
      </c>
      <c r="B15" s="36">
        <f t="shared" ref="B15:BD15" si="12">B9*$L11</f>
        <v>-10</v>
      </c>
      <c r="C15" s="36">
        <f t="shared" si="12"/>
        <v>-11.05</v>
      </c>
      <c r="D15" s="36">
        <f t="shared" si="12"/>
        <v>-12.1799748</v>
      </c>
      <c r="E15" s="36">
        <f t="shared" si="12"/>
        <v>-13.39275229</v>
      </c>
      <c r="F15" s="36">
        <f t="shared" si="12"/>
        <v>-14.69091488</v>
      </c>
      <c r="G15" s="36">
        <f t="shared" si="12"/>
        <v>-16.07675785</v>
      </c>
      <c r="H15" s="36">
        <f t="shared" si="12"/>
        <v>-17.55224696</v>
      </c>
      <c r="I15" s="36">
        <f t="shared" si="12"/>
        <v>-19.11897579</v>
      </c>
      <c r="J15" s="36">
        <f t="shared" si="12"/>
        <v>-20.77812322</v>
      </c>
      <c r="K15" s="36">
        <f t="shared" si="12"/>
        <v>-22.53041161</v>
      </c>
      <c r="L15" s="36">
        <f t="shared" si="12"/>
        <v>-24.37606614</v>
      </c>
      <c r="M15" s="36">
        <f t="shared" si="12"/>
        <v>-26.31477594</v>
      </c>
      <c r="N15" s="36">
        <f t="shared" si="12"/>
        <v>-28.34565747</v>
      </c>
      <c r="O15" s="36">
        <f t="shared" si="12"/>
        <v>-30.46722091</v>
      </c>
      <c r="P15" s="36">
        <f t="shared" si="12"/>
        <v>-32.67733994</v>
      </c>
      <c r="Q15" s="36">
        <f t="shared" si="12"/>
        <v>-34.97322564</v>
      </c>
      <c r="R15" s="36">
        <f t="shared" si="12"/>
        <v>-37.35140498</v>
      </c>
      <c r="S15" s="36">
        <f t="shared" si="12"/>
        <v>-39.80770452</v>
      </c>
      <c r="T15" s="36">
        <f t="shared" si="12"/>
        <v>-42.33723971</v>
      </c>
      <c r="U15" s="36">
        <f t="shared" si="12"/>
        <v>-44.93441038</v>
      </c>
      <c r="V15" s="36">
        <f t="shared" si="12"/>
        <v>-47.59290273</v>
      </c>
      <c r="W15" s="36">
        <f t="shared" si="12"/>
        <v>-50.30569818</v>
      </c>
      <c r="X15" s="36">
        <f t="shared" si="12"/>
        <v>-53.06508943</v>
      </c>
      <c r="Y15" s="36">
        <f t="shared" si="12"/>
        <v>-55.86270377</v>
      </c>
      <c r="Z15" s="36">
        <f t="shared" si="12"/>
        <v>-58.68953392</v>
      </c>
      <c r="AA15" s="36">
        <f t="shared" si="12"/>
        <v>-61.53597632</v>
      </c>
      <c r="AB15" s="36">
        <f t="shared" si="12"/>
        <v>-64.39187676</v>
      </c>
      <c r="AC15" s="36">
        <f t="shared" si="12"/>
        <v>-67.24658329</v>
      </c>
      <c r="AD15" s="36">
        <f t="shared" si="12"/>
        <v>-70.08900604</v>
      </c>
      <c r="AE15" s="36">
        <f t="shared" si="12"/>
        <v>-72.90768351</v>
      </c>
      <c r="AF15" s="36">
        <f t="shared" si="12"/>
        <v>-75.69085509</v>
      </c>
      <c r="AG15" s="36">
        <f t="shared" si="12"/>
        <v>-78.42653885</v>
      </c>
      <c r="AH15" s="36">
        <f t="shared" si="12"/>
        <v>-81.10261436</v>
      </c>
      <c r="AI15" s="36">
        <f t="shared" si="12"/>
        <v>-83.70690942</v>
      </c>
      <c r="AJ15" s="36">
        <f t="shared" si="12"/>
        <v>-86.22729006</v>
      </c>
      <c r="AK15" s="36">
        <f t="shared" si="12"/>
        <v>-88.65175288</v>
      </c>
      <c r="AL15" s="36">
        <f t="shared" si="12"/>
        <v>-90.96851869</v>
      </c>
      <c r="AM15" s="36">
        <f t="shared" si="12"/>
        <v>-93.16612659</v>
      </c>
      <c r="AN15" s="36">
        <f t="shared" si="12"/>
        <v>-95.2335273</v>
      </c>
      <c r="AO15" s="36">
        <f t="shared" si="12"/>
        <v>-97.16017481</v>
      </c>
      <c r="AP15" s="36">
        <f t="shared" si="12"/>
        <v>-98.93611522</v>
      </c>
      <c r="AQ15" s="36">
        <f t="shared" si="12"/>
        <v>-100.5520718</v>
      </c>
      <c r="AR15" s="36">
        <f t="shared" si="12"/>
        <v>-101.9995251</v>
      </c>
      <c r="AS15" s="36">
        <f t="shared" si="12"/>
        <v>-103.2707874</v>
      </c>
      <c r="AT15" s="36">
        <f t="shared" si="12"/>
        <v>-104.3590707</v>
      </c>
      <c r="AU15" s="36">
        <f t="shared" si="12"/>
        <v>-105.2585465</v>
      </c>
      <c r="AV15" s="36">
        <f t="shared" si="12"/>
        <v>-105.964398</v>
      </c>
      <c r="AW15" s="36">
        <f t="shared" si="12"/>
        <v>-106.4728628</v>
      </c>
      <c r="AX15" s="36">
        <f t="shared" si="12"/>
        <v>-106.781267</v>
      </c>
      <c r="AY15" s="36">
        <f t="shared" si="12"/>
        <v>-107.0895979</v>
      </c>
      <c r="AZ15" s="37">
        <f t="shared" si="12"/>
        <v>-106.9941397</v>
      </c>
      <c r="BA15" s="37">
        <f t="shared" si="12"/>
        <v>-106.6969338</v>
      </c>
      <c r="BB15" s="37">
        <f t="shared" si="12"/>
        <v>-106.1997964</v>
      </c>
      <c r="BC15" s="37">
        <f t="shared" si="12"/>
        <v>-105.5056499</v>
      </c>
      <c r="BD15" s="37">
        <f t="shared" si="12"/>
        <v>-108.6</v>
      </c>
      <c r="BE15" s="33"/>
      <c r="BF15" s="34">
        <f t="shared" si="10"/>
        <v>-535.4479893</v>
      </c>
      <c r="BG15" s="34"/>
      <c r="BH15" s="34"/>
      <c r="BI15" s="34"/>
      <c r="BJ15" s="34"/>
      <c r="BK15" s="34"/>
      <c r="BL15" s="34"/>
      <c r="BM15" s="34"/>
      <c r="BN15" s="34"/>
      <c r="BO15" s="34"/>
      <c r="BP15" s="34"/>
    </row>
    <row r="16">
      <c r="A16" s="34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44"/>
      <c r="BA16" s="44"/>
      <c r="BB16" s="44"/>
      <c r="BC16" s="44"/>
      <c r="BD16" s="44"/>
      <c r="BE16" s="33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</row>
    <row r="17">
      <c r="A17" s="30" t="s">
        <v>38</v>
      </c>
      <c r="D17" s="41" t="s">
        <v>35</v>
      </c>
      <c r="F17" s="42">
        <v>0.55</v>
      </c>
      <c r="G17" s="41" t="s">
        <v>36</v>
      </c>
      <c r="I17" s="42">
        <v>0.55</v>
      </c>
      <c r="J17" s="35" t="s">
        <v>37</v>
      </c>
      <c r="L17" s="42">
        <v>1.0</v>
      </c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44"/>
      <c r="BA17" s="44"/>
      <c r="BB17" s="44"/>
      <c r="BC17" s="44"/>
      <c r="BD17" s="44"/>
      <c r="BE17" s="33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</row>
    <row r="18">
      <c r="A18" s="35" t="s">
        <v>29</v>
      </c>
      <c r="B18" s="36">
        <f t="shared" ref="B18:BD18" si="13">((B6*(1-B1))+(B6*$F17*B1))*(B10/100)</f>
        <v>-9.1</v>
      </c>
      <c r="C18" s="36">
        <f t="shared" si="13"/>
        <v>-9.720116668</v>
      </c>
      <c r="D18" s="36">
        <f t="shared" si="13"/>
        <v>-10.3084612</v>
      </c>
      <c r="E18" s="36">
        <f t="shared" si="13"/>
        <v>-10.90889439</v>
      </c>
      <c r="F18" s="36">
        <f t="shared" si="13"/>
        <v>-11.52022678</v>
      </c>
      <c r="G18" s="36">
        <f t="shared" si="13"/>
        <v>-12.07839075</v>
      </c>
      <c r="H18" s="36">
        <f t="shared" si="13"/>
        <v>-12.5034887</v>
      </c>
      <c r="I18" s="36">
        <f t="shared" si="13"/>
        <v>-12.9111512</v>
      </c>
      <c r="J18" s="36">
        <f t="shared" si="13"/>
        <v>-13.29900194</v>
      </c>
      <c r="K18" s="36">
        <f t="shared" si="13"/>
        <v>-13.66468794</v>
      </c>
      <c r="L18" s="36">
        <f t="shared" si="13"/>
        <v>-14.0058869</v>
      </c>
      <c r="M18" s="36">
        <f t="shared" si="13"/>
        <v>-14.32031333</v>
      </c>
      <c r="N18" s="36">
        <f t="shared" si="13"/>
        <v>-14.60572355</v>
      </c>
      <c r="O18" s="36">
        <f t="shared" si="13"/>
        <v>-14.85991967</v>
      </c>
      <c r="P18" s="36">
        <f t="shared" si="13"/>
        <v>-15.08075266</v>
      </c>
      <c r="Q18" s="36">
        <f t="shared" si="13"/>
        <v>-15.26612488</v>
      </c>
      <c r="R18" s="36">
        <f t="shared" si="13"/>
        <v>-15.41399216</v>
      </c>
      <c r="S18" s="36">
        <f t="shared" si="13"/>
        <v>-15.52236591</v>
      </c>
      <c r="T18" s="36">
        <f t="shared" si="13"/>
        <v>-15.58931546</v>
      </c>
      <c r="U18" s="36">
        <f t="shared" si="13"/>
        <v>-15.61297114</v>
      </c>
      <c r="V18" s="36">
        <f t="shared" si="13"/>
        <v>-16.2565698</v>
      </c>
      <c r="W18" s="36">
        <f t="shared" si="13"/>
        <v>-16.90651294</v>
      </c>
      <c r="X18" s="36">
        <f t="shared" si="13"/>
        <v>-17.56179985</v>
      </c>
      <c r="Y18" s="36">
        <f t="shared" si="13"/>
        <v>-18.2213379</v>
      </c>
      <c r="Z18" s="36">
        <f t="shared" si="13"/>
        <v>-18.88393327</v>
      </c>
      <c r="AA18" s="36">
        <f t="shared" si="13"/>
        <v>-19.54828213</v>
      </c>
      <c r="AB18" s="36">
        <f t="shared" si="13"/>
        <v>-20.21296232</v>
      </c>
      <c r="AC18" s="36">
        <f t="shared" si="13"/>
        <v>-20.87642592</v>
      </c>
      <c r="AD18" s="36">
        <f t="shared" si="13"/>
        <v>-21.53699311</v>
      </c>
      <c r="AE18" s="36">
        <f t="shared" si="13"/>
        <v>-22.19284746</v>
      </c>
      <c r="AF18" s="36">
        <f t="shared" si="13"/>
        <v>-22.84203305</v>
      </c>
      <c r="AG18" s="36">
        <f t="shared" si="13"/>
        <v>-23.48245375</v>
      </c>
      <c r="AH18" s="36">
        <f t="shared" si="13"/>
        <v>-24.11187475</v>
      </c>
      <c r="AI18" s="36">
        <f t="shared" si="13"/>
        <v>-24.72792679</v>
      </c>
      <c r="AJ18" s="36">
        <f t="shared" si="13"/>
        <v>-25.328113</v>
      </c>
      <c r="AK18" s="36">
        <f t="shared" si="13"/>
        <v>-25.90981879</v>
      </c>
      <c r="AL18" s="36">
        <f t="shared" si="13"/>
        <v>-26.4703246</v>
      </c>
      <c r="AM18" s="36">
        <f t="shared" si="13"/>
        <v>-27.00682174</v>
      </c>
      <c r="AN18" s="36">
        <f t="shared" si="13"/>
        <v>-27.51643113</v>
      </c>
      <c r="AO18" s="36">
        <f t="shared" si="13"/>
        <v>-27.99622493</v>
      </c>
      <c r="AP18" s="36">
        <f t="shared" si="13"/>
        <v>-28.44325082</v>
      </c>
      <c r="AQ18" s="36">
        <f t="shared" si="13"/>
        <v>-28.85455881</v>
      </c>
      <c r="AR18" s="36">
        <f t="shared" si="13"/>
        <v>-29.22723014</v>
      </c>
      <c r="AS18" s="36">
        <f t="shared" si="13"/>
        <v>-29.55840791</v>
      </c>
      <c r="AT18" s="36">
        <f t="shared" si="13"/>
        <v>-29.84532925</v>
      </c>
      <c r="AU18" s="36">
        <f t="shared" si="13"/>
        <v>-30.08535823</v>
      </c>
      <c r="AV18" s="36">
        <f t="shared" si="13"/>
        <v>-30.27601927</v>
      </c>
      <c r="AW18" s="36">
        <f t="shared" si="13"/>
        <v>-30.41503039</v>
      </c>
      <c r="AX18" s="36">
        <f t="shared" si="13"/>
        <v>-30.50033577</v>
      </c>
      <c r="AY18" s="36">
        <f t="shared" si="13"/>
        <v>-30.5856041</v>
      </c>
      <c r="AZ18" s="37">
        <f t="shared" si="13"/>
        <v>-30.55554163</v>
      </c>
      <c r="BA18" s="37">
        <f t="shared" si="13"/>
        <v>-30.46787401</v>
      </c>
      <c r="BB18" s="37">
        <f t="shared" si="13"/>
        <v>-30.32313568</v>
      </c>
      <c r="BC18" s="37">
        <f t="shared" si="13"/>
        <v>-30.12217668</v>
      </c>
      <c r="BD18" s="37">
        <f t="shared" si="13"/>
        <v>-31.01134623</v>
      </c>
      <c r="BE18" s="33"/>
      <c r="BF18" s="34">
        <f t="shared" ref="BF18:BF21" si="15">AY18*4</f>
        <v>-122.3424164</v>
      </c>
      <c r="BG18" s="34"/>
      <c r="BH18" s="34"/>
      <c r="BI18" s="34"/>
      <c r="BJ18" s="34"/>
      <c r="BK18" s="34"/>
      <c r="BL18" s="34"/>
      <c r="BM18" s="34"/>
      <c r="BN18" s="34"/>
      <c r="BO18" s="34"/>
      <c r="BP18" s="34"/>
    </row>
    <row r="19">
      <c r="A19" s="35" t="s">
        <v>30</v>
      </c>
      <c r="B19" s="36">
        <f t="shared" ref="B19:BD19" si="14">B13</f>
        <v>-10</v>
      </c>
      <c r="C19" s="36">
        <f t="shared" si="14"/>
        <v>-11.05</v>
      </c>
      <c r="D19" s="36">
        <f t="shared" si="14"/>
        <v>-12.1799748</v>
      </c>
      <c r="E19" s="36">
        <f t="shared" si="14"/>
        <v>-13.39275229</v>
      </c>
      <c r="F19" s="36">
        <f t="shared" si="14"/>
        <v>-14.69091488</v>
      </c>
      <c r="G19" s="36">
        <f t="shared" si="14"/>
        <v>-16.07675785</v>
      </c>
      <c r="H19" s="36">
        <f t="shared" si="14"/>
        <v>-17.55224696</v>
      </c>
      <c r="I19" s="36">
        <f t="shared" si="14"/>
        <v>-19.11897579</v>
      </c>
      <c r="J19" s="36">
        <f t="shared" si="14"/>
        <v>-20.77812322</v>
      </c>
      <c r="K19" s="36">
        <f t="shared" si="14"/>
        <v>-22.53041161</v>
      </c>
      <c r="L19" s="36">
        <f t="shared" si="14"/>
        <v>-24.37606614</v>
      </c>
      <c r="M19" s="36">
        <f t="shared" si="14"/>
        <v>-26.31477594</v>
      </c>
      <c r="N19" s="36">
        <f t="shared" si="14"/>
        <v>-28.34565747</v>
      </c>
      <c r="O19" s="36">
        <f t="shared" si="14"/>
        <v>-30.46722091</v>
      </c>
      <c r="P19" s="36">
        <f t="shared" si="14"/>
        <v>-32.67733994</v>
      </c>
      <c r="Q19" s="36">
        <f t="shared" si="14"/>
        <v>-34.97322564</v>
      </c>
      <c r="R19" s="36">
        <f t="shared" si="14"/>
        <v>-37.35140498</v>
      </c>
      <c r="S19" s="36">
        <f t="shared" si="14"/>
        <v>-39.80770452</v>
      </c>
      <c r="T19" s="36">
        <f t="shared" si="14"/>
        <v>-42.33723971</v>
      </c>
      <c r="U19" s="36">
        <f t="shared" si="14"/>
        <v>-44.93441038</v>
      </c>
      <c r="V19" s="36">
        <f t="shared" si="14"/>
        <v>-47.59290273</v>
      </c>
      <c r="W19" s="36">
        <f t="shared" si="14"/>
        <v>-50.30569818</v>
      </c>
      <c r="X19" s="36">
        <f t="shared" si="14"/>
        <v>-53.06508943</v>
      </c>
      <c r="Y19" s="36">
        <f t="shared" si="14"/>
        <v>-55.86270377</v>
      </c>
      <c r="Z19" s="36">
        <f t="shared" si="14"/>
        <v>-58.68953392</v>
      </c>
      <c r="AA19" s="36">
        <f t="shared" si="14"/>
        <v>-61.53597632</v>
      </c>
      <c r="AB19" s="36">
        <f t="shared" si="14"/>
        <v>-64.39187676</v>
      </c>
      <c r="AC19" s="36">
        <f t="shared" si="14"/>
        <v>-67.24658329</v>
      </c>
      <c r="AD19" s="36">
        <f t="shared" si="14"/>
        <v>-70.08900604</v>
      </c>
      <c r="AE19" s="36">
        <f t="shared" si="14"/>
        <v>-72.90768351</v>
      </c>
      <c r="AF19" s="36">
        <f t="shared" si="14"/>
        <v>-75.69085509</v>
      </c>
      <c r="AG19" s="36">
        <f t="shared" si="14"/>
        <v>-78.42653885</v>
      </c>
      <c r="AH19" s="36">
        <f t="shared" si="14"/>
        <v>-81.10261436</v>
      </c>
      <c r="AI19" s="36">
        <f t="shared" si="14"/>
        <v>-83.70690942</v>
      </c>
      <c r="AJ19" s="36">
        <f t="shared" si="14"/>
        <v>-86.22729006</v>
      </c>
      <c r="AK19" s="36">
        <f t="shared" si="14"/>
        <v>-88.65175288</v>
      </c>
      <c r="AL19" s="36">
        <f t="shared" si="14"/>
        <v>-90.96851869</v>
      </c>
      <c r="AM19" s="36">
        <f t="shared" si="14"/>
        <v>-93.16612659</v>
      </c>
      <c r="AN19" s="36">
        <f t="shared" si="14"/>
        <v>-95.2335273</v>
      </c>
      <c r="AO19" s="36">
        <f t="shared" si="14"/>
        <v>-97.16017481</v>
      </c>
      <c r="AP19" s="36">
        <f t="shared" si="14"/>
        <v>-98.93611522</v>
      </c>
      <c r="AQ19" s="36">
        <f t="shared" si="14"/>
        <v>-100.5520718</v>
      </c>
      <c r="AR19" s="36">
        <f t="shared" si="14"/>
        <v>-101.9995251</v>
      </c>
      <c r="AS19" s="36">
        <f t="shared" si="14"/>
        <v>-103.2707874</v>
      </c>
      <c r="AT19" s="36">
        <f t="shared" si="14"/>
        <v>-104.3590707</v>
      </c>
      <c r="AU19" s="36">
        <f t="shared" si="14"/>
        <v>-105.2585465</v>
      </c>
      <c r="AV19" s="36">
        <f t="shared" si="14"/>
        <v>-105.964398</v>
      </c>
      <c r="AW19" s="36">
        <f t="shared" si="14"/>
        <v>-106.4728628</v>
      </c>
      <c r="AX19" s="36">
        <f t="shared" si="14"/>
        <v>-106.781267</v>
      </c>
      <c r="AY19" s="36">
        <f t="shared" si="14"/>
        <v>-107.0895979</v>
      </c>
      <c r="AZ19" s="37">
        <f t="shared" si="14"/>
        <v>-106.9941397</v>
      </c>
      <c r="BA19" s="37">
        <f t="shared" si="14"/>
        <v>-106.6969338</v>
      </c>
      <c r="BB19" s="37">
        <f t="shared" si="14"/>
        <v>-106.1997964</v>
      </c>
      <c r="BC19" s="37">
        <f t="shared" si="14"/>
        <v>-105.5056499</v>
      </c>
      <c r="BD19" s="37">
        <f t="shared" si="14"/>
        <v>-108.63</v>
      </c>
      <c r="BE19" s="33"/>
      <c r="BF19" s="34">
        <f t="shared" si="15"/>
        <v>-428.3583914</v>
      </c>
      <c r="BG19" s="34"/>
      <c r="BH19" s="34"/>
      <c r="BI19" s="34"/>
      <c r="BJ19" s="34"/>
      <c r="BK19" s="34"/>
      <c r="BL19" s="34"/>
      <c r="BM19" s="34"/>
      <c r="BN19" s="34"/>
      <c r="BO19" s="34"/>
      <c r="BP19" s="34"/>
    </row>
    <row r="20">
      <c r="A20" s="35" t="s">
        <v>31</v>
      </c>
      <c r="B20" s="36">
        <f t="shared" ref="B20:BD20" si="16">((B8*(1-B1))+(B8*$I17*B1))*(B10/100)</f>
        <v>-9.1</v>
      </c>
      <c r="C20" s="36">
        <f t="shared" si="16"/>
        <v>-9.720116668</v>
      </c>
      <c r="D20" s="36">
        <f t="shared" si="16"/>
        <v>-10.3084612</v>
      </c>
      <c r="E20" s="36">
        <f t="shared" si="16"/>
        <v>-10.90889439</v>
      </c>
      <c r="F20" s="36">
        <f t="shared" si="16"/>
        <v>-11.52022678</v>
      </c>
      <c r="G20" s="36">
        <f t="shared" si="16"/>
        <v>-12.07839075</v>
      </c>
      <c r="H20" s="36">
        <f t="shared" si="16"/>
        <v>-12.5034887</v>
      </c>
      <c r="I20" s="36">
        <f t="shared" si="16"/>
        <v>-12.9111512</v>
      </c>
      <c r="J20" s="36">
        <f t="shared" si="16"/>
        <v>-13.29900194</v>
      </c>
      <c r="K20" s="36">
        <f t="shared" si="16"/>
        <v>-13.66468794</v>
      </c>
      <c r="L20" s="36">
        <f t="shared" si="16"/>
        <v>-14.0058869</v>
      </c>
      <c r="M20" s="36">
        <f t="shared" si="16"/>
        <v>-14.32031333</v>
      </c>
      <c r="N20" s="36">
        <f t="shared" si="16"/>
        <v>-14.60572355</v>
      </c>
      <c r="O20" s="36">
        <f t="shared" si="16"/>
        <v>-14.85991967</v>
      </c>
      <c r="P20" s="36">
        <f t="shared" si="16"/>
        <v>-15.08075266</v>
      </c>
      <c r="Q20" s="36">
        <f t="shared" si="16"/>
        <v>-15.26612488</v>
      </c>
      <c r="R20" s="36">
        <f t="shared" si="16"/>
        <v>-15.41399216</v>
      </c>
      <c r="S20" s="36">
        <f t="shared" si="16"/>
        <v>-15.52236591</v>
      </c>
      <c r="T20" s="36">
        <f t="shared" si="16"/>
        <v>-15.58931546</v>
      </c>
      <c r="U20" s="36">
        <f t="shared" si="16"/>
        <v>-15.61297114</v>
      </c>
      <c r="V20" s="36">
        <f t="shared" si="16"/>
        <v>-16.2565698</v>
      </c>
      <c r="W20" s="36">
        <f t="shared" si="16"/>
        <v>-16.90651294</v>
      </c>
      <c r="X20" s="36">
        <f t="shared" si="16"/>
        <v>-17.56179985</v>
      </c>
      <c r="Y20" s="36">
        <f t="shared" si="16"/>
        <v>-18.2213379</v>
      </c>
      <c r="Z20" s="36">
        <f t="shared" si="16"/>
        <v>-18.88393327</v>
      </c>
      <c r="AA20" s="36">
        <f t="shared" si="16"/>
        <v>-19.54828213</v>
      </c>
      <c r="AB20" s="36">
        <f t="shared" si="16"/>
        <v>-20.21296232</v>
      </c>
      <c r="AC20" s="36">
        <f t="shared" si="16"/>
        <v>-20.87642592</v>
      </c>
      <c r="AD20" s="36">
        <f t="shared" si="16"/>
        <v>-21.53699311</v>
      </c>
      <c r="AE20" s="36">
        <f t="shared" si="16"/>
        <v>-22.19284746</v>
      </c>
      <c r="AF20" s="36">
        <f t="shared" si="16"/>
        <v>-22.84203305</v>
      </c>
      <c r="AG20" s="36">
        <f t="shared" si="16"/>
        <v>-23.48245375</v>
      </c>
      <c r="AH20" s="36">
        <f t="shared" si="16"/>
        <v>-24.11187475</v>
      </c>
      <c r="AI20" s="36">
        <f t="shared" si="16"/>
        <v>-24.72792679</v>
      </c>
      <c r="AJ20" s="36">
        <f t="shared" si="16"/>
        <v>-25.328113</v>
      </c>
      <c r="AK20" s="36">
        <f t="shared" si="16"/>
        <v>-25.90981879</v>
      </c>
      <c r="AL20" s="36">
        <f t="shared" si="16"/>
        <v>-26.4703246</v>
      </c>
      <c r="AM20" s="36">
        <f t="shared" si="16"/>
        <v>-27.00682174</v>
      </c>
      <c r="AN20" s="36">
        <f t="shared" si="16"/>
        <v>-27.51643113</v>
      </c>
      <c r="AO20" s="36">
        <f t="shared" si="16"/>
        <v>-27.99622493</v>
      </c>
      <c r="AP20" s="36">
        <f t="shared" si="16"/>
        <v>-28.44325082</v>
      </c>
      <c r="AQ20" s="36">
        <f t="shared" si="16"/>
        <v>-28.85455881</v>
      </c>
      <c r="AR20" s="36">
        <f t="shared" si="16"/>
        <v>-29.22723014</v>
      </c>
      <c r="AS20" s="36">
        <f t="shared" si="16"/>
        <v>-29.55840791</v>
      </c>
      <c r="AT20" s="36">
        <f t="shared" si="16"/>
        <v>-29.84532925</v>
      </c>
      <c r="AU20" s="36">
        <f t="shared" si="16"/>
        <v>-30.08535823</v>
      </c>
      <c r="AV20" s="36">
        <f t="shared" si="16"/>
        <v>-30.27601927</v>
      </c>
      <c r="AW20" s="36">
        <f t="shared" si="16"/>
        <v>-30.41503039</v>
      </c>
      <c r="AX20" s="36">
        <f t="shared" si="16"/>
        <v>-30.50033577</v>
      </c>
      <c r="AY20" s="36">
        <f t="shared" si="16"/>
        <v>-30.5856041</v>
      </c>
      <c r="AZ20" s="37">
        <f t="shared" si="16"/>
        <v>-30.55554163</v>
      </c>
      <c r="BA20" s="37">
        <f t="shared" si="16"/>
        <v>-30.46787401</v>
      </c>
      <c r="BB20" s="37">
        <f t="shared" si="16"/>
        <v>-30.32313568</v>
      </c>
      <c r="BC20" s="37">
        <f t="shared" si="16"/>
        <v>-30.12217668</v>
      </c>
      <c r="BD20" s="37">
        <f t="shared" si="16"/>
        <v>-31.00278193</v>
      </c>
      <c r="BE20" s="33"/>
      <c r="BF20" s="34">
        <f t="shared" si="15"/>
        <v>-122.3424164</v>
      </c>
      <c r="BG20" s="34"/>
      <c r="BH20" s="34"/>
      <c r="BI20" s="34"/>
      <c r="BJ20" s="34"/>
      <c r="BK20" s="34"/>
      <c r="BL20" s="34"/>
      <c r="BM20" s="34"/>
      <c r="BN20" s="34"/>
      <c r="BO20" s="34"/>
      <c r="BP20" s="34"/>
    </row>
    <row r="21">
      <c r="A21" s="35" t="s">
        <v>32</v>
      </c>
      <c r="B21" s="36">
        <f t="shared" ref="B21:BD21" si="17">B15</f>
        <v>-10</v>
      </c>
      <c r="C21" s="36">
        <f t="shared" si="17"/>
        <v>-11.05</v>
      </c>
      <c r="D21" s="36">
        <f t="shared" si="17"/>
        <v>-12.1799748</v>
      </c>
      <c r="E21" s="36">
        <f t="shared" si="17"/>
        <v>-13.39275229</v>
      </c>
      <c r="F21" s="36">
        <f t="shared" si="17"/>
        <v>-14.69091488</v>
      </c>
      <c r="G21" s="36">
        <f t="shared" si="17"/>
        <v>-16.07675785</v>
      </c>
      <c r="H21" s="36">
        <f t="shared" si="17"/>
        <v>-17.55224696</v>
      </c>
      <c r="I21" s="36">
        <f t="shared" si="17"/>
        <v>-19.11897579</v>
      </c>
      <c r="J21" s="36">
        <f t="shared" si="17"/>
        <v>-20.77812322</v>
      </c>
      <c r="K21" s="36">
        <f t="shared" si="17"/>
        <v>-22.53041161</v>
      </c>
      <c r="L21" s="36">
        <f t="shared" si="17"/>
        <v>-24.37606614</v>
      </c>
      <c r="M21" s="36">
        <f t="shared" si="17"/>
        <v>-26.31477594</v>
      </c>
      <c r="N21" s="36">
        <f t="shared" si="17"/>
        <v>-28.34565747</v>
      </c>
      <c r="O21" s="36">
        <f t="shared" si="17"/>
        <v>-30.46722091</v>
      </c>
      <c r="P21" s="36">
        <f t="shared" si="17"/>
        <v>-32.67733994</v>
      </c>
      <c r="Q21" s="36">
        <f t="shared" si="17"/>
        <v>-34.97322564</v>
      </c>
      <c r="R21" s="36">
        <f t="shared" si="17"/>
        <v>-37.35140498</v>
      </c>
      <c r="S21" s="36">
        <f t="shared" si="17"/>
        <v>-39.80770452</v>
      </c>
      <c r="T21" s="36">
        <f t="shared" si="17"/>
        <v>-42.33723971</v>
      </c>
      <c r="U21" s="36">
        <f t="shared" si="17"/>
        <v>-44.93441038</v>
      </c>
      <c r="V21" s="36">
        <f t="shared" si="17"/>
        <v>-47.59290273</v>
      </c>
      <c r="W21" s="36">
        <f t="shared" si="17"/>
        <v>-50.30569818</v>
      </c>
      <c r="X21" s="36">
        <f t="shared" si="17"/>
        <v>-53.06508943</v>
      </c>
      <c r="Y21" s="36">
        <f t="shared" si="17"/>
        <v>-55.86270377</v>
      </c>
      <c r="Z21" s="36">
        <f t="shared" si="17"/>
        <v>-58.68953392</v>
      </c>
      <c r="AA21" s="36">
        <f t="shared" si="17"/>
        <v>-61.53597632</v>
      </c>
      <c r="AB21" s="36">
        <f t="shared" si="17"/>
        <v>-64.39187676</v>
      </c>
      <c r="AC21" s="36">
        <f t="shared" si="17"/>
        <v>-67.24658329</v>
      </c>
      <c r="AD21" s="36">
        <f t="shared" si="17"/>
        <v>-70.08900604</v>
      </c>
      <c r="AE21" s="36">
        <f t="shared" si="17"/>
        <v>-72.90768351</v>
      </c>
      <c r="AF21" s="36">
        <f t="shared" si="17"/>
        <v>-75.69085509</v>
      </c>
      <c r="AG21" s="36">
        <f t="shared" si="17"/>
        <v>-78.42653885</v>
      </c>
      <c r="AH21" s="36">
        <f t="shared" si="17"/>
        <v>-81.10261436</v>
      </c>
      <c r="AI21" s="36">
        <f t="shared" si="17"/>
        <v>-83.70690942</v>
      </c>
      <c r="AJ21" s="36">
        <f t="shared" si="17"/>
        <v>-86.22729006</v>
      </c>
      <c r="AK21" s="36">
        <f t="shared" si="17"/>
        <v>-88.65175288</v>
      </c>
      <c r="AL21" s="36">
        <f t="shared" si="17"/>
        <v>-90.96851869</v>
      </c>
      <c r="AM21" s="36">
        <f t="shared" si="17"/>
        <v>-93.16612659</v>
      </c>
      <c r="AN21" s="36">
        <f t="shared" si="17"/>
        <v>-95.2335273</v>
      </c>
      <c r="AO21" s="36">
        <f t="shared" si="17"/>
        <v>-97.16017481</v>
      </c>
      <c r="AP21" s="36">
        <f t="shared" si="17"/>
        <v>-98.93611522</v>
      </c>
      <c r="AQ21" s="36">
        <f t="shared" si="17"/>
        <v>-100.5520718</v>
      </c>
      <c r="AR21" s="36">
        <f t="shared" si="17"/>
        <v>-101.9995251</v>
      </c>
      <c r="AS21" s="36">
        <f t="shared" si="17"/>
        <v>-103.2707874</v>
      </c>
      <c r="AT21" s="36">
        <f t="shared" si="17"/>
        <v>-104.3590707</v>
      </c>
      <c r="AU21" s="36">
        <f t="shared" si="17"/>
        <v>-105.2585465</v>
      </c>
      <c r="AV21" s="36">
        <f t="shared" si="17"/>
        <v>-105.964398</v>
      </c>
      <c r="AW21" s="36">
        <f t="shared" si="17"/>
        <v>-106.4728628</v>
      </c>
      <c r="AX21" s="36">
        <f t="shared" si="17"/>
        <v>-106.781267</v>
      </c>
      <c r="AY21" s="36">
        <f t="shared" si="17"/>
        <v>-107.0895979</v>
      </c>
      <c r="AZ21" s="37">
        <f t="shared" si="17"/>
        <v>-106.9941397</v>
      </c>
      <c r="BA21" s="37">
        <f t="shared" si="17"/>
        <v>-106.6969338</v>
      </c>
      <c r="BB21" s="37">
        <f t="shared" si="17"/>
        <v>-106.1997964</v>
      </c>
      <c r="BC21" s="37">
        <f t="shared" si="17"/>
        <v>-105.5056499</v>
      </c>
      <c r="BD21" s="37">
        <f t="shared" si="17"/>
        <v>-108.6</v>
      </c>
      <c r="BE21" s="33"/>
      <c r="BF21" s="34">
        <f t="shared" si="15"/>
        <v>-428.3583914</v>
      </c>
      <c r="BG21" s="34"/>
      <c r="BH21" s="34"/>
      <c r="BI21" s="34"/>
      <c r="BJ21" s="34"/>
      <c r="BK21" s="34"/>
      <c r="BL21" s="34"/>
      <c r="BM21" s="34"/>
      <c r="BN21" s="34"/>
      <c r="BO21" s="34"/>
      <c r="BP21" s="34"/>
    </row>
    <row r="22">
      <c r="A22" s="34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44"/>
      <c r="BA22" s="44"/>
      <c r="BB22" s="44"/>
      <c r="BC22" s="44"/>
      <c r="BD22" s="44"/>
      <c r="BE22" s="33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</row>
    <row r="23">
      <c r="A23" s="30" t="s">
        <v>39</v>
      </c>
      <c r="D23" s="41" t="s">
        <v>35</v>
      </c>
      <c r="F23" s="42">
        <v>0.55</v>
      </c>
      <c r="G23" s="41" t="s">
        <v>36</v>
      </c>
      <c r="I23" s="42">
        <v>0.65</v>
      </c>
      <c r="J23" s="35" t="s">
        <v>37</v>
      </c>
      <c r="L23" s="42">
        <v>1.0</v>
      </c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44"/>
      <c r="BA23" s="44"/>
      <c r="BB23" s="44"/>
      <c r="BC23" s="44"/>
      <c r="BD23" s="44"/>
      <c r="BE23" s="33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</row>
    <row r="24">
      <c r="A24" s="35" t="s">
        <v>29</v>
      </c>
      <c r="B24" s="36">
        <f t="shared" ref="B24:BD24" si="18">((B6*(1-B1))+(B6*$F23*B1))*(B10/100)</f>
        <v>-9.1</v>
      </c>
      <c r="C24" s="36">
        <f t="shared" si="18"/>
        <v>-9.720116668</v>
      </c>
      <c r="D24" s="36">
        <f t="shared" si="18"/>
        <v>-10.3084612</v>
      </c>
      <c r="E24" s="36">
        <f t="shared" si="18"/>
        <v>-10.90889439</v>
      </c>
      <c r="F24" s="36">
        <f t="shared" si="18"/>
        <v>-11.52022678</v>
      </c>
      <c r="G24" s="36">
        <f t="shared" si="18"/>
        <v>-12.07839075</v>
      </c>
      <c r="H24" s="36">
        <f t="shared" si="18"/>
        <v>-12.5034887</v>
      </c>
      <c r="I24" s="36">
        <f t="shared" si="18"/>
        <v>-12.9111512</v>
      </c>
      <c r="J24" s="36">
        <f t="shared" si="18"/>
        <v>-13.29900194</v>
      </c>
      <c r="K24" s="36">
        <f t="shared" si="18"/>
        <v>-13.66468794</v>
      </c>
      <c r="L24" s="36">
        <f t="shared" si="18"/>
        <v>-14.0058869</v>
      </c>
      <c r="M24" s="36">
        <f t="shared" si="18"/>
        <v>-14.32031333</v>
      </c>
      <c r="N24" s="36">
        <f t="shared" si="18"/>
        <v>-14.60572355</v>
      </c>
      <c r="O24" s="36">
        <f t="shared" si="18"/>
        <v>-14.85991967</v>
      </c>
      <c r="P24" s="36">
        <f t="shared" si="18"/>
        <v>-15.08075266</v>
      </c>
      <c r="Q24" s="36">
        <f t="shared" si="18"/>
        <v>-15.26612488</v>
      </c>
      <c r="R24" s="36">
        <f t="shared" si="18"/>
        <v>-15.41399216</v>
      </c>
      <c r="S24" s="36">
        <f t="shared" si="18"/>
        <v>-15.52236591</v>
      </c>
      <c r="T24" s="36">
        <f t="shared" si="18"/>
        <v>-15.58931546</v>
      </c>
      <c r="U24" s="36">
        <f t="shared" si="18"/>
        <v>-15.61297114</v>
      </c>
      <c r="V24" s="36">
        <f t="shared" si="18"/>
        <v>-16.2565698</v>
      </c>
      <c r="W24" s="36">
        <f t="shared" si="18"/>
        <v>-16.90651294</v>
      </c>
      <c r="X24" s="36">
        <f t="shared" si="18"/>
        <v>-17.56179985</v>
      </c>
      <c r="Y24" s="36">
        <f t="shared" si="18"/>
        <v>-18.2213379</v>
      </c>
      <c r="Z24" s="36">
        <f t="shared" si="18"/>
        <v>-18.88393327</v>
      </c>
      <c r="AA24" s="36">
        <f t="shared" si="18"/>
        <v>-19.54828213</v>
      </c>
      <c r="AB24" s="36">
        <f t="shared" si="18"/>
        <v>-20.21296232</v>
      </c>
      <c r="AC24" s="36">
        <f t="shared" si="18"/>
        <v>-20.87642592</v>
      </c>
      <c r="AD24" s="36">
        <f t="shared" si="18"/>
        <v>-21.53699311</v>
      </c>
      <c r="AE24" s="36">
        <f t="shared" si="18"/>
        <v>-22.19284746</v>
      </c>
      <c r="AF24" s="36">
        <f t="shared" si="18"/>
        <v>-22.84203305</v>
      </c>
      <c r="AG24" s="36">
        <f t="shared" si="18"/>
        <v>-23.48245375</v>
      </c>
      <c r="AH24" s="36">
        <f t="shared" si="18"/>
        <v>-24.11187475</v>
      </c>
      <c r="AI24" s="36">
        <f t="shared" si="18"/>
        <v>-24.72792679</v>
      </c>
      <c r="AJ24" s="36">
        <f t="shared" si="18"/>
        <v>-25.328113</v>
      </c>
      <c r="AK24" s="36">
        <f t="shared" si="18"/>
        <v>-25.90981879</v>
      </c>
      <c r="AL24" s="36">
        <f t="shared" si="18"/>
        <v>-26.4703246</v>
      </c>
      <c r="AM24" s="36">
        <f t="shared" si="18"/>
        <v>-27.00682174</v>
      </c>
      <c r="AN24" s="36">
        <f t="shared" si="18"/>
        <v>-27.51643113</v>
      </c>
      <c r="AO24" s="36">
        <f t="shared" si="18"/>
        <v>-27.99622493</v>
      </c>
      <c r="AP24" s="36">
        <f t="shared" si="18"/>
        <v>-28.44325082</v>
      </c>
      <c r="AQ24" s="36">
        <f t="shared" si="18"/>
        <v>-28.85455881</v>
      </c>
      <c r="AR24" s="36">
        <f t="shared" si="18"/>
        <v>-29.22723014</v>
      </c>
      <c r="AS24" s="36">
        <f t="shared" si="18"/>
        <v>-29.55840791</v>
      </c>
      <c r="AT24" s="36">
        <f t="shared" si="18"/>
        <v>-29.84532925</v>
      </c>
      <c r="AU24" s="36">
        <f t="shared" si="18"/>
        <v>-30.08535823</v>
      </c>
      <c r="AV24" s="36">
        <f t="shared" si="18"/>
        <v>-30.27601927</v>
      </c>
      <c r="AW24" s="36">
        <f t="shared" si="18"/>
        <v>-30.41503039</v>
      </c>
      <c r="AX24" s="36">
        <f t="shared" si="18"/>
        <v>-30.50033577</v>
      </c>
      <c r="AY24" s="36">
        <f t="shared" si="18"/>
        <v>-30.5856041</v>
      </c>
      <c r="AZ24" s="37">
        <f t="shared" si="18"/>
        <v>-30.55554163</v>
      </c>
      <c r="BA24" s="37">
        <f t="shared" si="18"/>
        <v>-30.46787401</v>
      </c>
      <c r="BB24" s="37">
        <f t="shared" si="18"/>
        <v>-30.32313568</v>
      </c>
      <c r="BC24" s="37">
        <f t="shared" si="18"/>
        <v>-30.12217668</v>
      </c>
      <c r="BD24" s="37">
        <f t="shared" si="18"/>
        <v>-31.01134623</v>
      </c>
      <c r="BE24" s="33"/>
      <c r="BF24" s="34">
        <f t="shared" ref="BF24:BF27" si="20">AY24*4</f>
        <v>-122.3424164</v>
      </c>
      <c r="BG24" s="34"/>
      <c r="BH24" s="34"/>
      <c r="BI24" s="34"/>
      <c r="BJ24" s="34"/>
      <c r="BK24" s="34"/>
      <c r="BL24" s="34"/>
      <c r="BM24" s="34"/>
      <c r="BN24" s="34"/>
      <c r="BO24" s="34"/>
      <c r="BP24" s="34"/>
    </row>
    <row r="25">
      <c r="A25" s="35" t="s">
        <v>30</v>
      </c>
      <c r="B25" s="36">
        <f t="shared" ref="B25:BD25" si="19">B19</f>
        <v>-10</v>
      </c>
      <c r="C25" s="36">
        <f t="shared" si="19"/>
        <v>-11.05</v>
      </c>
      <c r="D25" s="36">
        <f t="shared" si="19"/>
        <v>-12.1799748</v>
      </c>
      <c r="E25" s="36">
        <f t="shared" si="19"/>
        <v>-13.39275229</v>
      </c>
      <c r="F25" s="36">
        <f t="shared" si="19"/>
        <v>-14.69091488</v>
      </c>
      <c r="G25" s="36">
        <f t="shared" si="19"/>
        <v>-16.07675785</v>
      </c>
      <c r="H25" s="36">
        <f t="shared" si="19"/>
        <v>-17.55224696</v>
      </c>
      <c r="I25" s="36">
        <f t="shared" si="19"/>
        <v>-19.11897579</v>
      </c>
      <c r="J25" s="36">
        <f t="shared" si="19"/>
        <v>-20.77812322</v>
      </c>
      <c r="K25" s="36">
        <f t="shared" si="19"/>
        <v>-22.53041161</v>
      </c>
      <c r="L25" s="36">
        <f t="shared" si="19"/>
        <v>-24.37606614</v>
      </c>
      <c r="M25" s="36">
        <f t="shared" si="19"/>
        <v>-26.31477594</v>
      </c>
      <c r="N25" s="36">
        <f t="shared" si="19"/>
        <v>-28.34565747</v>
      </c>
      <c r="O25" s="36">
        <f t="shared" si="19"/>
        <v>-30.46722091</v>
      </c>
      <c r="P25" s="36">
        <f t="shared" si="19"/>
        <v>-32.67733994</v>
      </c>
      <c r="Q25" s="36">
        <f t="shared" si="19"/>
        <v>-34.97322564</v>
      </c>
      <c r="R25" s="36">
        <f t="shared" si="19"/>
        <v>-37.35140498</v>
      </c>
      <c r="S25" s="36">
        <f t="shared" si="19"/>
        <v>-39.80770452</v>
      </c>
      <c r="T25" s="36">
        <f t="shared" si="19"/>
        <v>-42.33723971</v>
      </c>
      <c r="U25" s="36">
        <f t="shared" si="19"/>
        <v>-44.93441038</v>
      </c>
      <c r="V25" s="36">
        <f t="shared" si="19"/>
        <v>-47.59290273</v>
      </c>
      <c r="W25" s="36">
        <f t="shared" si="19"/>
        <v>-50.30569818</v>
      </c>
      <c r="X25" s="36">
        <f t="shared" si="19"/>
        <v>-53.06508943</v>
      </c>
      <c r="Y25" s="36">
        <f t="shared" si="19"/>
        <v>-55.86270377</v>
      </c>
      <c r="Z25" s="36">
        <f t="shared" si="19"/>
        <v>-58.68953392</v>
      </c>
      <c r="AA25" s="36">
        <f t="shared" si="19"/>
        <v>-61.53597632</v>
      </c>
      <c r="AB25" s="36">
        <f t="shared" si="19"/>
        <v>-64.39187676</v>
      </c>
      <c r="AC25" s="36">
        <f t="shared" si="19"/>
        <v>-67.24658329</v>
      </c>
      <c r="AD25" s="36">
        <f t="shared" si="19"/>
        <v>-70.08900604</v>
      </c>
      <c r="AE25" s="36">
        <f t="shared" si="19"/>
        <v>-72.90768351</v>
      </c>
      <c r="AF25" s="36">
        <f t="shared" si="19"/>
        <v>-75.69085509</v>
      </c>
      <c r="AG25" s="36">
        <f t="shared" si="19"/>
        <v>-78.42653885</v>
      </c>
      <c r="AH25" s="36">
        <f t="shared" si="19"/>
        <v>-81.10261436</v>
      </c>
      <c r="AI25" s="36">
        <f t="shared" si="19"/>
        <v>-83.70690942</v>
      </c>
      <c r="AJ25" s="36">
        <f t="shared" si="19"/>
        <v>-86.22729006</v>
      </c>
      <c r="AK25" s="36">
        <f t="shared" si="19"/>
        <v>-88.65175288</v>
      </c>
      <c r="AL25" s="36">
        <f t="shared" si="19"/>
        <v>-90.96851869</v>
      </c>
      <c r="AM25" s="36">
        <f t="shared" si="19"/>
        <v>-93.16612659</v>
      </c>
      <c r="AN25" s="36">
        <f t="shared" si="19"/>
        <v>-95.2335273</v>
      </c>
      <c r="AO25" s="36">
        <f t="shared" si="19"/>
        <v>-97.16017481</v>
      </c>
      <c r="AP25" s="36">
        <f t="shared" si="19"/>
        <v>-98.93611522</v>
      </c>
      <c r="AQ25" s="36">
        <f t="shared" si="19"/>
        <v>-100.5520718</v>
      </c>
      <c r="AR25" s="36">
        <f t="shared" si="19"/>
        <v>-101.9995251</v>
      </c>
      <c r="AS25" s="36">
        <f t="shared" si="19"/>
        <v>-103.2707874</v>
      </c>
      <c r="AT25" s="36">
        <f t="shared" si="19"/>
        <v>-104.3590707</v>
      </c>
      <c r="AU25" s="36">
        <f t="shared" si="19"/>
        <v>-105.2585465</v>
      </c>
      <c r="AV25" s="36">
        <f t="shared" si="19"/>
        <v>-105.964398</v>
      </c>
      <c r="AW25" s="36">
        <f t="shared" si="19"/>
        <v>-106.4728628</v>
      </c>
      <c r="AX25" s="36">
        <f t="shared" si="19"/>
        <v>-106.781267</v>
      </c>
      <c r="AY25" s="36">
        <f t="shared" si="19"/>
        <v>-107.0895979</v>
      </c>
      <c r="AZ25" s="37">
        <f t="shared" si="19"/>
        <v>-106.9941397</v>
      </c>
      <c r="BA25" s="37">
        <f t="shared" si="19"/>
        <v>-106.6969338</v>
      </c>
      <c r="BB25" s="37">
        <f t="shared" si="19"/>
        <v>-106.1997964</v>
      </c>
      <c r="BC25" s="37">
        <f t="shared" si="19"/>
        <v>-105.5056499</v>
      </c>
      <c r="BD25" s="37">
        <f t="shared" si="19"/>
        <v>-108.63</v>
      </c>
      <c r="BE25" s="33"/>
      <c r="BF25" s="34">
        <f t="shared" si="20"/>
        <v>-428.3583914</v>
      </c>
      <c r="BG25" s="34"/>
      <c r="BH25" s="34"/>
      <c r="BI25" s="34"/>
      <c r="BJ25" s="34"/>
      <c r="BK25" s="34"/>
      <c r="BL25" s="34"/>
      <c r="BM25" s="34"/>
      <c r="BN25" s="34"/>
      <c r="BO25" s="34"/>
      <c r="BP25" s="34"/>
    </row>
    <row r="26">
      <c r="A26" s="35" t="s">
        <v>31</v>
      </c>
      <c r="B26" s="36">
        <f t="shared" ref="B26:BD26" si="21">((B8*(1-B1))+(B8*$I23*B1))*(B10/100)</f>
        <v>-9.3</v>
      </c>
      <c r="C26" s="36">
        <f t="shared" si="21"/>
        <v>-9.945541792</v>
      </c>
      <c r="D26" s="36">
        <f t="shared" si="21"/>
        <v>-10.57292814</v>
      </c>
      <c r="E26" s="36">
        <f t="shared" si="21"/>
        <v>-11.21618719</v>
      </c>
      <c r="F26" s="36">
        <f t="shared" si="21"/>
        <v>-11.8742918</v>
      </c>
      <c r="G26" s="36">
        <f t="shared" si="21"/>
        <v>-12.49729448</v>
      </c>
      <c r="H26" s="36">
        <f t="shared" si="21"/>
        <v>-13.02292146</v>
      </c>
      <c r="I26" s="36">
        <f t="shared" si="21"/>
        <v>-13.54096345</v>
      </c>
      <c r="J26" s="36">
        <f t="shared" si="21"/>
        <v>-14.04941584</v>
      </c>
      <c r="K26" s="36">
        <f t="shared" si="21"/>
        <v>-14.54628071</v>
      </c>
      <c r="L26" s="36">
        <f t="shared" si="21"/>
        <v>-15.02957299</v>
      </c>
      <c r="M26" s="36">
        <f t="shared" si="21"/>
        <v>-15.49732538</v>
      </c>
      <c r="N26" s="36">
        <f t="shared" si="21"/>
        <v>-15.94759214</v>
      </c>
      <c r="O26" s="36">
        <f t="shared" si="21"/>
        <v>-16.3784516</v>
      </c>
      <c r="P26" s="36">
        <f t="shared" si="21"/>
        <v>-16.78800768</v>
      </c>
      <c r="Q26" s="36">
        <f t="shared" si="21"/>
        <v>-17.17439049</v>
      </c>
      <c r="R26" s="36">
        <f t="shared" si="21"/>
        <v>-17.53575627</v>
      </c>
      <c r="S26" s="36">
        <f t="shared" si="21"/>
        <v>-17.8702868</v>
      </c>
      <c r="T26" s="36">
        <f t="shared" si="21"/>
        <v>-18.17618876</v>
      </c>
      <c r="U26" s="36">
        <f t="shared" si="21"/>
        <v>-18.45169316</v>
      </c>
      <c r="V26" s="36">
        <f t="shared" si="21"/>
        <v>-19.21230976</v>
      </c>
      <c r="W26" s="36">
        <f t="shared" si="21"/>
        <v>-19.98042438</v>
      </c>
      <c r="X26" s="36">
        <f t="shared" si="21"/>
        <v>-20.75485437</v>
      </c>
      <c r="Y26" s="36">
        <f t="shared" si="21"/>
        <v>-21.53430843</v>
      </c>
      <c r="Z26" s="36">
        <f t="shared" si="21"/>
        <v>-22.31737568</v>
      </c>
      <c r="AA26" s="36">
        <f t="shared" si="21"/>
        <v>-23.10251525</v>
      </c>
      <c r="AB26" s="36">
        <f t="shared" si="21"/>
        <v>-23.88804637</v>
      </c>
      <c r="AC26" s="36">
        <f t="shared" si="21"/>
        <v>-24.67213972</v>
      </c>
      <c r="AD26" s="36">
        <f t="shared" si="21"/>
        <v>-25.45281004</v>
      </c>
      <c r="AE26" s="36">
        <f t="shared" si="21"/>
        <v>-26.22791063</v>
      </c>
      <c r="AF26" s="36">
        <f t="shared" si="21"/>
        <v>-26.99512997</v>
      </c>
      <c r="AG26" s="36">
        <f t="shared" si="21"/>
        <v>-27.75199079</v>
      </c>
      <c r="AH26" s="36">
        <f t="shared" si="21"/>
        <v>-28.49585198</v>
      </c>
      <c r="AI26" s="36">
        <f t="shared" si="21"/>
        <v>-29.22391348</v>
      </c>
      <c r="AJ26" s="36">
        <f t="shared" si="21"/>
        <v>-29.93322445</v>
      </c>
      <c r="AK26" s="36">
        <f t="shared" si="21"/>
        <v>-30.62069493</v>
      </c>
      <c r="AL26" s="36">
        <f t="shared" si="21"/>
        <v>-31.28311089</v>
      </c>
      <c r="AM26" s="36">
        <f t="shared" si="21"/>
        <v>-31.91715297</v>
      </c>
      <c r="AN26" s="36">
        <f t="shared" si="21"/>
        <v>-32.51941861</v>
      </c>
      <c r="AO26" s="36">
        <f t="shared" si="21"/>
        <v>-33.08644764</v>
      </c>
      <c r="AP26" s="36">
        <f t="shared" si="21"/>
        <v>-33.61475097</v>
      </c>
      <c r="AQ26" s="36">
        <f t="shared" si="21"/>
        <v>-34.10084224</v>
      </c>
      <c r="AR26" s="36">
        <f t="shared" si="21"/>
        <v>-34.54127198</v>
      </c>
      <c r="AS26" s="36">
        <f t="shared" si="21"/>
        <v>-34.93266389</v>
      </c>
      <c r="AT26" s="36">
        <f t="shared" si="21"/>
        <v>-35.27175275</v>
      </c>
      <c r="AU26" s="36">
        <f t="shared" si="21"/>
        <v>-35.55542336</v>
      </c>
      <c r="AV26" s="36">
        <f t="shared" si="21"/>
        <v>-35.78075005</v>
      </c>
      <c r="AW26" s="36">
        <f t="shared" si="21"/>
        <v>-35.94503592</v>
      </c>
      <c r="AX26" s="36">
        <f t="shared" si="21"/>
        <v>-36.04585136</v>
      </c>
      <c r="AY26" s="36">
        <f t="shared" si="21"/>
        <v>-36.14662303</v>
      </c>
      <c r="AZ26" s="37">
        <f t="shared" si="21"/>
        <v>-36.11109466</v>
      </c>
      <c r="BA26" s="37">
        <f t="shared" si="21"/>
        <v>-36.00748747</v>
      </c>
      <c r="BB26" s="37">
        <f t="shared" si="21"/>
        <v>-35.83643308</v>
      </c>
      <c r="BC26" s="37">
        <f t="shared" si="21"/>
        <v>-35.59893608</v>
      </c>
      <c r="BD26" s="37">
        <f t="shared" si="21"/>
        <v>-36.63965137</v>
      </c>
      <c r="BE26" s="33"/>
      <c r="BF26" s="34">
        <f t="shared" si="20"/>
        <v>-144.5864921</v>
      </c>
      <c r="BG26" s="34"/>
      <c r="BH26" s="34"/>
      <c r="BI26" s="34"/>
      <c r="BJ26" s="34"/>
      <c r="BK26" s="34"/>
      <c r="BL26" s="34"/>
      <c r="BM26" s="34"/>
      <c r="BN26" s="34"/>
      <c r="BO26" s="34"/>
      <c r="BP26" s="34"/>
    </row>
    <row r="27">
      <c r="A27" s="35" t="s">
        <v>32</v>
      </c>
      <c r="B27" s="36">
        <f t="shared" ref="B27:BD27" si="22">B21</f>
        <v>-10</v>
      </c>
      <c r="C27" s="36">
        <f t="shared" si="22"/>
        <v>-11.05</v>
      </c>
      <c r="D27" s="36">
        <f t="shared" si="22"/>
        <v>-12.1799748</v>
      </c>
      <c r="E27" s="36">
        <f t="shared" si="22"/>
        <v>-13.39275229</v>
      </c>
      <c r="F27" s="36">
        <f t="shared" si="22"/>
        <v>-14.69091488</v>
      </c>
      <c r="G27" s="36">
        <f t="shared" si="22"/>
        <v>-16.07675785</v>
      </c>
      <c r="H27" s="36">
        <f t="shared" si="22"/>
        <v>-17.55224696</v>
      </c>
      <c r="I27" s="36">
        <f t="shared" si="22"/>
        <v>-19.11897579</v>
      </c>
      <c r="J27" s="36">
        <f t="shared" si="22"/>
        <v>-20.77812322</v>
      </c>
      <c r="K27" s="36">
        <f t="shared" si="22"/>
        <v>-22.53041161</v>
      </c>
      <c r="L27" s="36">
        <f t="shared" si="22"/>
        <v>-24.37606614</v>
      </c>
      <c r="M27" s="36">
        <f t="shared" si="22"/>
        <v>-26.31477594</v>
      </c>
      <c r="N27" s="36">
        <f t="shared" si="22"/>
        <v>-28.34565747</v>
      </c>
      <c r="O27" s="36">
        <f t="shared" si="22"/>
        <v>-30.46722091</v>
      </c>
      <c r="P27" s="36">
        <f t="shared" si="22"/>
        <v>-32.67733994</v>
      </c>
      <c r="Q27" s="36">
        <f t="shared" si="22"/>
        <v>-34.97322564</v>
      </c>
      <c r="R27" s="36">
        <f t="shared" si="22"/>
        <v>-37.35140498</v>
      </c>
      <c r="S27" s="36">
        <f t="shared" si="22"/>
        <v>-39.80770452</v>
      </c>
      <c r="T27" s="36">
        <f t="shared" si="22"/>
        <v>-42.33723971</v>
      </c>
      <c r="U27" s="36">
        <f t="shared" si="22"/>
        <v>-44.93441038</v>
      </c>
      <c r="V27" s="36">
        <f t="shared" si="22"/>
        <v>-47.59290273</v>
      </c>
      <c r="W27" s="36">
        <f t="shared" si="22"/>
        <v>-50.30569818</v>
      </c>
      <c r="X27" s="36">
        <f t="shared" si="22"/>
        <v>-53.06508943</v>
      </c>
      <c r="Y27" s="36">
        <f t="shared" si="22"/>
        <v>-55.86270377</v>
      </c>
      <c r="Z27" s="36">
        <f t="shared" si="22"/>
        <v>-58.68953392</v>
      </c>
      <c r="AA27" s="36">
        <f t="shared" si="22"/>
        <v>-61.53597632</v>
      </c>
      <c r="AB27" s="36">
        <f t="shared" si="22"/>
        <v>-64.39187676</v>
      </c>
      <c r="AC27" s="36">
        <f t="shared" si="22"/>
        <v>-67.24658329</v>
      </c>
      <c r="AD27" s="36">
        <f t="shared" si="22"/>
        <v>-70.08900604</v>
      </c>
      <c r="AE27" s="36">
        <f t="shared" si="22"/>
        <v>-72.90768351</v>
      </c>
      <c r="AF27" s="36">
        <f t="shared" si="22"/>
        <v>-75.69085509</v>
      </c>
      <c r="AG27" s="36">
        <f t="shared" si="22"/>
        <v>-78.42653885</v>
      </c>
      <c r="AH27" s="36">
        <f t="shared" si="22"/>
        <v>-81.10261436</v>
      </c>
      <c r="AI27" s="36">
        <f t="shared" si="22"/>
        <v>-83.70690942</v>
      </c>
      <c r="AJ27" s="36">
        <f t="shared" si="22"/>
        <v>-86.22729006</v>
      </c>
      <c r="AK27" s="36">
        <f t="shared" si="22"/>
        <v>-88.65175288</v>
      </c>
      <c r="AL27" s="36">
        <f t="shared" si="22"/>
        <v>-90.96851869</v>
      </c>
      <c r="AM27" s="36">
        <f t="shared" si="22"/>
        <v>-93.16612659</v>
      </c>
      <c r="AN27" s="36">
        <f t="shared" si="22"/>
        <v>-95.2335273</v>
      </c>
      <c r="AO27" s="36">
        <f t="shared" si="22"/>
        <v>-97.16017481</v>
      </c>
      <c r="AP27" s="36">
        <f t="shared" si="22"/>
        <v>-98.93611522</v>
      </c>
      <c r="AQ27" s="36">
        <f t="shared" si="22"/>
        <v>-100.5520718</v>
      </c>
      <c r="AR27" s="36">
        <f t="shared" si="22"/>
        <v>-101.9995251</v>
      </c>
      <c r="AS27" s="36">
        <f t="shared" si="22"/>
        <v>-103.2707874</v>
      </c>
      <c r="AT27" s="36">
        <f t="shared" si="22"/>
        <v>-104.3590707</v>
      </c>
      <c r="AU27" s="36">
        <f t="shared" si="22"/>
        <v>-105.2585465</v>
      </c>
      <c r="AV27" s="36">
        <f t="shared" si="22"/>
        <v>-105.964398</v>
      </c>
      <c r="AW27" s="36">
        <f t="shared" si="22"/>
        <v>-106.4728628</v>
      </c>
      <c r="AX27" s="36">
        <f t="shared" si="22"/>
        <v>-106.781267</v>
      </c>
      <c r="AY27" s="36">
        <f t="shared" si="22"/>
        <v>-107.0895979</v>
      </c>
      <c r="AZ27" s="37">
        <f t="shared" si="22"/>
        <v>-106.9941397</v>
      </c>
      <c r="BA27" s="37">
        <f t="shared" si="22"/>
        <v>-106.6969338</v>
      </c>
      <c r="BB27" s="37">
        <f t="shared" si="22"/>
        <v>-106.1997964</v>
      </c>
      <c r="BC27" s="37">
        <f t="shared" si="22"/>
        <v>-105.5056499</v>
      </c>
      <c r="BD27" s="37">
        <f t="shared" si="22"/>
        <v>-108.6</v>
      </c>
      <c r="BE27" s="33"/>
      <c r="BF27" s="34">
        <f t="shared" si="20"/>
        <v>-428.3583914</v>
      </c>
      <c r="BG27" s="34"/>
      <c r="BH27" s="34"/>
      <c r="BI27" s="34"/>
      <c r="BJ27" s="34"/>
      <c r="BK27" s="34"/>
      <c r="BL27" s="34"/>
      <c r="BM27" s="34"/>
      <c r="BN27" s="34"/>
      <c r="BO27" s="34"/>
      <c r="BP27" s="34"/>
    </row>
    <row r="28">
      <c r="A28" s="34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44"/>
      <c r="BA28" s="44"/>
      <c r="BB28" s="44"/>
      <c r="BC28" s="44"/>
      <c r="BD28" s="44"/>
      <c r="BE28" s="33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</row>
    <row r="29">
      <c r="A29" s="30" t="s">
        <v>40</v>
      </c>
      <c r="D29" s="41" t="s">
        <v>35</v>
      </c>
      <c r="F29" s="42">
        <v>1.125</v>
      </c>
      <c r="G29" s="41" t="s">
        <v>36</v>
      </c>
      <c r="I29" s="42">
        <v>0.5</v>
      </c>
      <c r="J29" s="35" t="s">
        <v>37</v>
      </c>
      <c r="L29" s="42">
        <v>1.0</v>
      </c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44"/>
      <c r="BA29" s="44"/>
      <c r="BB29" s="44"/>
      <c r="BC29" s="44"/>
      <c r="BD29" s="44"/>
      <c r="BE29" s="33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</row>
    <row r="30">
      <c r="A30" s="35" t="s">
        <v>29</v>
      </c>
      <c r="B30" s="36">
        <f t="shared" ref="B30:BD30" si="23">((B6*(1-B1))+(B6*$F29*B1))*(B10/100)</f>
        <v>-10.25</v>
      </c>
      <c r="C30" s="36">
        <f t="shared" si="23"/>
        <v>-11.01631113</v>
      </c>
      <c r="D30" s="36">
        <f t="shared" si="23"/>
        <v>-11.82914608</v>
      </c>
      <c r="E30" s="36">
        <f t="shared" si="23"/>
        <v>-12.67582799</v>
      </c>
      <c r="F30" s="36">
        <f t="shared" si="23"/>
        <v>-13.55610066</v>
      </c>
      <c r="G30" s="36">
        <f t="shared" si="23"/>
        <v>-14.48708717</v>
      </c>
      <c r="H30" s="36">
        <f t="shared" si="23"/>
        <v>-15.49022709</v>
      </c>
      <c r="I30" s="36">
        <f t="shared" si="23"/>
        <v>-16.53257165</v>
      </c>
      <c r="J30" s="36">
        <f t="shared" si="23"/>
        <v>-17.61388188</v>
      </c>
      <c r="K30" s="36">
        <f t="shared" si="23"/>
        <v>-18.73384637</v>
      </c>
      <c r="L30" s="36">
        <f t="shared" si="23"/>
        <v>-19.89208189</v>
      </c>
      <c r="M30" s="36">
        <f t="shared" si="23"/>
        <v>-21.08813264</v>
      </c>
      <c r="N30" s="36">
        <f t="shared" si="23"/>
        <v>-22.32146797</v>
      </c>
      <c r="O30" s="36">
        <f t="shared" si="23"/>
        <v>-23.5914783</v>
      </c>
      <c r="P30" s="36">
        <f t="shared" si="23"/>
        <v>-24.89746902</v>
      </c>
      <c r="Q30" s="36">
        <f t="shared" si="23"/>
        <v>-26.23865214</v>
      </c>
      <c r="R30" s="36">
        <f t="shared" si="23"/>
        <v>-27.61413576</v>
      </c>
      <c r="S30" s="36">
        <f t="shared" si="23"/>
        <v>-29.02291104</v>
      </c>
      <c r="T30" s="36">
        <f t="shared" si="23"/>
        <v>-30.46383697</v>
      </c>
      <c r="U30" s="36">
        <f t="shared" si="23"/>
        <v>-31.93562279</v>
      </c>
      <c r="V30" s="36">
        <f t="shared" si="23"/>
        <v>-33.25207459</v>
      </c>
      <c r="W30" s="36">
        <f t="shared" si="23"/>
        <v>-34.58150374</v>
      </c>
      <c r="X30" s="36">
        <f t="shared" si="23"/>
        <v>-35.92186334</v>
      </c>
      <c r="Y30" s="36">
        <f t="shared" si="23"/>
        <v>-37.27091843</v>
      </c>
      <c r="Z30" s="36">
        <f t="shared" si="23"/>
        <v>-38.62622714</v>
      </c>
      <c r="AA30" s="36">
        <f t="shared" si="23"/>
        <v>-39.98512254</v>
      </c>
      <c r="AB30" s="36">
        <f t="shared" si="23"/>
        <v>-41.34469565</v>
      </c>
      <c r="AC30" s="36">
        <f t="shared" si="23"/>
        <v>-42.70178029</v>
      </c>
      <c r="AD30" s="36">
        <f t="shared" si="23"/>
        <v>-44.05294046</v>
      </c>
      <c r="AE30" s="36">
        <f t="shared" si="23"/>
        <v>-45.39446071</v>
      </c>
      <c r="AF30" s="36">
        <f t="shared" si="23"/>
        <v>-46.72234033</v>
      </c>
      <c r="AG30" s="36">
        <f t="shared" si="23"/>
        <v>-48.03229176</v>
      </c>
      <c r="AH30" s="36">
        <f t="shared" si="23"/>
        <v>-49.31974382</v>
      </c>
      <c r="AI30" s="36">
        <f t="shared" si="23"/>
        <v>-50.57985025</v>
      </c>
      <c r="AJ30" s="36">
        <f t="shared" si="23"/>
        <v>-51.80750386</v>
      </c>
      <c r="AK30" s="36">
        <f t="shared" si="23"/>
        <v>-52.99735661</v>
      </c>
      <c r="AL30" s="36">
        <f t="shared" si="23"/>
        <v>-54.14384577</v>
      </c>
      <c r="AM30" s="36">
        <f t="shared" si="23"/>
        <v>-55.24122629</v>
      </c>
      <c r="AN30" s="36">
        <f t="shared" si="23"/>
        <v>-56.28360914</v>
      </c>
      <c r="AO30" s="36">
        <f t="shared" si="23"/>
        <v>-57.26500553</v>
      </c>
      <c r="AP30" s="36">
        <f t="shared" si="23"/>
        <v>-58.17937668</v>
      </c>
      <c r="AQ30" s="36">
        <f t="shared" si="23"/>
        <v>-59.02068848</v>
      </c>
      <c r="AR30" s="36">
        <f t="shared" si="23"/>
        <v>-59.78297073</v>
      </c>
      <c r="AS30" s="36">
        <f t="shared" si="23"/>
        <v>-60.46037982</v>
      </c>
      <c r="AT30" s="36">
        <f t="shared" si="23"/>
        <v>-61.04726438</v>
      </c>
      <c r="AU30" s="36">
        <f t="shared" si="23"/>
        <v>-61.53823274</v>
      </c>
      <c r="AV30" s="36">
        <f t="shared" si="23"/>
        <v>-61.92822123</v>
      </c>
      <c r="AW30" s="36">
        <f t="shared" si="23"/>
        <v>-62.21256217</v>
      </c>
      <c r="AX30" s="36">
        <f t="shared" si="23"/>
        <v>-62.38705044</v>
      </c>
      <c r="AY30" s="36">
        <f t="shared" si="23"/>
        <v>-62.56146293</v>
      </c>
      <c r="AZ30" s="37">
        <f t="shared" si="23"/>
        <v>-62.49997152</v>
      </c>
      <c r="BA30" s="37">
        <f t="shared" si="23"/>
        <v>-62.32065138</v>
      </c>
      <c r="BB30" s="37">
        <f t="shared" si="23"/>
        <v>-62.02459572</v>
      </c>
      <c r="BC30" s="37">
        <f t="shared" si="23"/>
        <v>-61.61354321</v>
      </c>
      <c r="BD30" s="37">
        <f t="shared" si="23"/>
        <v>-63.43229911</v>
      </c>
      <c r="BE30" s="33"/>
      <c r="BF30" s="34">
        <f t="shared" ref="BF30:BF33" si="25">AY30*5</f>
        <v>-312.8073146</v>
      </c>
      <c r="BG30" s="34"/>
      <c r="BH30" s="34"/>
      <c r="BI30" s="34"/>
      <c r="BJ30" s="34"/>
      <c r="BK30" s="34"/>
      <c r="BL30" s="34"/>
      <c r="BM30" s="34"/>
      <c r="BN30" s="34"/>
      <c r="BO30" s="34"/>
      <c r="BP30" s="34"/>
    </row>
    <row r="31">
      <c r="A31" s="35" t="s">
        <v>30</v>
      </c>
      <c r="B31" s="36">
        <f t="shared" ref="B31:BD31" si="24">B25</f>
        <v>-10</v>
      </c>
      <c r="C31" s="36">
        <f t="shared" si="24"/>
        <v>-11.05</v>
      </c>
      <c r="D31" s="36">
        <f t="shared" si="24"/>
        <v>-12.1799748</v>
      </c>
      <c r="E31" s="36">
        <f t="shared" si="24"/>
        <v>-13.39275229</v>
      </c>
      <c r="F31" s="36">
        <f t="shared" si="24"/>
        <v>-14.69091488</v>
      </c>
      <c r="G31" s="36">
        <f t="shared" si="24"/>
        <v>-16.07675785</v>
      </c>
      <c r="H31" s="36">
        <f t="shared" si="24"/>
        <v>-17.55224696</v>
      </c>
      <c r="I31" s="36">
        <f t="shared" si="24"/>
        <v>-19.11897579</v>
      </c>
      <c r="J31" s="36">
        <f t="shared" si="24"/>
        <v>-20.77812322</v>
      </c>
      <c r="K31" s="36">
        <f t="shared" si="24"/>
        <v>-22.53041161</v>
      </c>
      <c r="L31" s="36">
        <f t="shared" si="24"/>
        <v>-24.37606614</v>
      </c>
      <c r="M31" s="36">
        <f t="shared" si="24"/>
        <v>-26.31477594</v>
      </c>
      <c r="N31" s="36">
        <f t="shared" si="24"/>
        <v>-28.34565747</v>
      </c>
      <c r="O31" s="36">
        <f t="shared" si="24"/>
        <v>-30.46722091</v>
      </c>
      <c r="P31" s="36">
        <f t="shared" si="24"/>
        <v>-32.67733994</v>
      </c>
      <c r="Q31" s="36">
        <f t="shared" si="24"/>
        <v>-34.97322564</v>
      </c>
      <c r="R31" s="36">
        <f t="shared" si="24"/>
        <v>-37.35140498</v>
      </c>
      <c r="S31" s="36">
        <f t="shared" si="24"/>
        <v>-39.80770452</v>
      </c>
      <c r="T31" s="36">
        <f t="shared" si="24"/>
        <v>-42.33723971</v>
      </c>
      <c r="U31" s="36">
        <f t="shared" si="24"/>
        <v>-44.93441038</v>
      </c>
      <c r="V31" s="36">
        <f t="shared" si="24"/>
        <v>-47.59290273</v>
      </c>
      <c r="W31" s="36">
        <f t="shared" si="24"/>
        <v>-50.30569818</v>
      </c>
      <c r="X31" s="36">
        <f t="shared" si="24"/>
        <v>-53.06508943</v>
      </c>
      <c r="Y31" s="36">
        <f t="shared" si="24"/>
        <v>-55.86270377</v>
      </c>
      <c r="Z31" s="36">
        <f t="shared" si="24"/>
        <v>-58.68953392</v>
      </c>
      <c r="AA31" s="36">
        <f t="shared" si="24"/>
        <v>-61.53597632</v>
      </c>
      <c r="AB31" s="36">
        <f t="shared" si="24"/>
        <v>-64.39187676</v>
      </c>
      <c r="AC31" s="36">
        <f t="shared" si="24"/>
        <v>-67.24658329</v>
      </c>
      <c r="AD31" s="36">
        <f t="shared" si="24"/>
        <v>-70.08900604</v>
      </c>
      <c r="AE31" s="36">
        <f t="shared" si="24"/>
        <v>-72.90768351</v>
      </c>
      <c r="AF31" s="36">
        <f t="shared" si="24"/>
        <v>-75.69085509</v>
      </c>
      <c r="AG31" s="36">
        <f t="shared" si="24"/>
        <v>-78.42653885</v>
      </c>
      <c r="AH31" s="36">
        <f t="shared" si="24"/>
        <v>-81.10261436</v>
      </c>
      <c r="AI31" s="36">
        <f t="shared" si="24"/>
        <v>-83.70690942</v>
      </c>
      <c r="AJ31" s="36">
        <f t="shared" si="24"/>
        <v>-86.22729006</v>
      </c>
      <c r="AK31" s="36">
        <f t="shared" si="24"/>
        <v>-88.65175288</v>
      </c>
      <c r="AL31" s="36">
        <f t="shared" si="24"/>
        <v>-90.96851869</v>
      </c>
      <c r="AM31" s="36">
        <f t="shared" si="24"/>
        <v>-93.16612659</v>
      </c>
      <c r="AN31" s="36">
        <f t="shared" si="24"/>
        <v>-95.2335273</v>
      </c>
      <c r="AO31" s="36">
        <f t="shared" si="24"/>
        <v>-97.16017481</v>
      </c>
      <c r="AP31" s="36">
        <f t="shared" si="24"/>
        <v>-98.93611522</v>
      </c>
      <c r="AQ31" s="36">
        <f t="shared" si="24"/>
        <v>-100.5520718</v>
      </c>
      <c r="AR31" s="36">
        <f t="shared" si="24"/>
        <v>-101.9995251</v>
      </c>
      <c r="AS31" s="36">
        <f t="shared" si="24"/>
        <v>-103.2707874</v>
      </c>
      <c r="AT31" s="36">
        <f t="shared" si="24"/>
        <v>-104.3590707</v>
      </c>
      <c r="AU31" s="36">
        <f t="shared" si="24"/>
        <v>-105.2585465</v>
      </c>
      <c r="AV31" s="36">
        <f t="shared" si="24"/>
        <v>-105.964398</v>
      </c>
      <c r="AW31" s="36">
        <f t="shared" si="24"/>
        <v>-106.4728628</v>
      </c>
      <c r="AX31" s="36">
        <f t="shared" si="24"/>
        <v>-106.781267</v>
      </c>
      <c r="AY31" s="36">
        <f t="shared" si="24"/>
        <v>-107.0895979</v>
      </c>
      <c r="AZ31" s="37">
        <f t="shared" si="24"/>
        <v>-106.9941397</v>
      </c>
      <c r="BA31" s="37">
        <f t="shared" si="24"/>
        <v>-106.6969338</v>
      </c>
      <c r="BB31" s="37">
        <f t="shared" si="24"/>
        <v>-106.1997964</v>
      </c>
      <c r="BC31" s="37">
        <f t="shared" si="24"/>
        <v>-105.5056499</v>
      </c>
      <c r="BD31" s="37">
        <f t="shared" si="24"/>
        <v>-108.63</v>
      </c>
      <c r="BE31" s="33"/>
      <c r="BF31" s="34">
        <f t="shared" si="25"/>
        <v>-535.4479893</v>
      </c>
      <c r="BG31" s="34"/>
      <c r="BH31" s="34"/>
      <c r="BI31" s="34"/>
      <c r="BJ31" s="34"/>
      <c r="BK31" s="34"/>
      <c r="BL31" s="34"/>
      <c r="BM31" s="34"/>
      <c r="BN31" s="34"/>
      <c r="BO31" s="34"/>
      <c r="BP31" s="34"/>
    </row>
    <row r="32">
      <c r="A32" s="35" t="s">
        <v>31</v>
      </c>
      <c r="B32" s="36">
        <f t="shared" ref="B32:BD32" si="26">((B8*(1-B1))+(B8*$I29*B1))*(B10/100)</f>
        <v>-9</v>
      </c>
      <c r="C32" s="36">
        <f t="shared" si="26"/>
        <v>-9.607404105</v>
      </c>
      <c r="D32" s="36">
        <f t="shared" si="26"/>
        <v>-10.17622774</v>
      </c>
      <c r="E32" s="36">
        <f t="shared" si="26"/>
        <v>-10.75524799</v>
      </c>
      <c r="F32" s="36">
        <f t="shared" si="26"/>
        <v>-11.34319427</v>
      </c>
      <c r="G32" s="36">
        <f t="shared" si="26"/>
        <v>-11.86893889</v>
      </c>
      <c r="H32" s="36">
        <f t="shared" si="26"/>
        <v>-12.24377231</v>
      </c>
      <c r="I32" s="36">
        <f t="shared" si="26"/>
        <v>-12.59624507</v>
      </c>
      <c r="J32" s="36">
        <f t="shared" si="26"/>
        <v>-12.92379499</v>
      </c>
      <c r="K32" s="36">
        <f t="shared" si="26"/>
        <v>-13.22389156</v>
      </c>
      <c r="L32" s="36">
        <f t="shared" si="26"/>
        <v>-13.49404386</v>
      </c>
      <c r="M32" s="36">
        <f t="shared" si="26"/>
        <v>-13.7318073</v>
      </c>
      <c r="N32" s="36">
        <f t="shared" si="26"/>
        <v>-13.93478925</v>
      </c>
      <c r="O32" s="36">
        <f t="shared" si="26"/>
        <v>-14.1006537</v>
      </c>
      <c r="P32" s="36">
        <f t="shared" si="26"/>
        <v>-14.22712515</v>
      </c>
      <c r="Q32" s="36">
        <f t="shared" si="26"/>
        <v>-14.31199208</v>
      </c>
      <c r="R32" s="36">
        <f t="shared" si="26"/>
        <v>-14.35311011</v>
      </c>
      <c r="S32" s="36">
        <f t="shared" si="26"/>
        <v>-14.34840546</v>
      </c>
      <c r="T32" s="36">
        <f t="shared" si="26"/>
        <v>-14.2958788</v>
      </c>
      <c r="U32" s="36">
        <f t="shared" si="26"/>
        <v>-14.19361013</v>
      </c>
      <c r="V32" s="36">
        <f t="shared" si="26"/>
        <v>-14.77869982</v>
      </c>
      <c r="W32" s="36">
        <f t="shared" si="26"/>
        <v>-15.36955722</v>
      </c>
      <c r="X32" s="36">
        <f t="shared" si="26"/>
        <v>-15.9652726</v>
      </c>
      <c r="Y32" s="36">
        <f t="shared" si="26"/>
        <v>-16.56485264</v>
      </c>
      <c r="Z32" s="36">
        <f t="shared" si="26"/>
        <v>-17.16721206</v>
      </c>
      <c r="AA32" s="36">
        <f t="shared" si="26"/>
        <v>-17.77116557</v>
      </c>
      <c r="AB32" s="36">
        <f t="shared" si="26"/>
        <v>-18.37542029</v>
      </c>
      <c r="AC32" s="36">
        <f t="shared" si="26"/>
        <v>-18.97856902</v>
      </c>
      <c r="AD32" s="36">
        <f t="shared" si="26"/>
        <v>-19.57908465</v>
      </c>
      <c r="AE32" s="36">
        <f t="shared" si="26"/>
        <v>-20.17531587</v>
      </c>
      <c r="AF32" s="36">
        <f t="shared" si="26"/>
        <v>-20.76548459</v>
      </c>
      <c r="AG32" s="36">
        <f t="shared" si="26"/>
        <v>-21.34768522</v>
      </c>
      <c r="AH32" s="36">
        <f t="shared" si="26"/>
        <v>-21.91988614</v>
      </c>
      <c r="AI32" s="36">
        <f t="shared" si="26"/>
        <v>-22.47993344</v>
      </c>
      <c r="AJ32" s="36">
        <f t="shared" si="26"/>
        <v>-23.02555727</v>
      </c>
      <c r="AK32" s="36">
        <f t="shared" si="26"/>
        <v>-23.55438072</v>
      </c>
      <c r="AL32" s="36">
        <f t="shared" si="26"/>
        <v>-24.06393145</v>
      </c>
      <c r="AM32" s="36">
        <f t="shared" si="26"/>
        <v>-24.55165613</v>
      </c>
      <c r="AN32" s="36">
        <f t="shared" si="26"/>
        <v>-25.01493739</v>
      </c>
      <c r="AO32" s="36">
        <f t="shared" si="26"/>
        <v>-25.45111357</v>
      </c>
      <c r="AP32" s="36">
        <f t="shared" si="26"/>
        <v>-25.85750075</v>
      </c>
      <c r="AQ32" s="36">
        <f t="shared" si="26"/>
        <v>-26.2314171</v>
      </c>
      <c r="AR32" s="36">
        <f t="shared" si="26"/>
        <v>-26.57020921</v>
      </c>
      <c r="AS32" s="36">
        <f t="shared" si="26"/>
        <v>-26.87127992</v>
      </c>
      <c r="AT32" s="36">
        <f t="shared" si="26"/>
        <v>-27.1321175</v>
      </c>
      <c r="AU32" s="36">
        <f t="shared" si="26"/>
        <v>-27.35032566</v>
      </c>
      <c r="AV32" s="36">
        <f t="shared" si="26"/>
        <v>-27.52365388</v>
      </c>
      <c r="AW32" s="36">
        <f t="shared" si="26"/>
        <v>-27.65002763</v>
      </c>
      <c r="AX32" s="36">
        <f t="shared" si="26"/>
        <v>-27.72757797</v>
      </c>
      <c r="AY32" s="36">
        <f t="shared" si="26"/>
        <v>-27.80509464</v>
      </c>
      <c r="AZ32" s="37">
        <f t="shared" si="26"/>
        <v>-27.77776512</v>
      </c>
      <c r="BA32" s="37">
        <f t="shared" si="26"/>
        <v>-27.69806728</v>
      </c>
      <c r="BB32" s="37">
        <f t="shared" si="26"/>
        <v>-27.56648699</v>
      </c>
      <c r="BC32" s="37">
        <f t="shared" si="26"/>
        <v>-27.38379698</v>
      </c>
      <c r="BD32" s="37">
        <f t="shared" si="26"/>
        <v>-28.18434721</v>
      </c>
      <c r="BE32" s="33"/>
      <c r="BF32" s="34">
        <f t="shared" si="25"/>
        <v>-139.0254732</v>
      </c>
      <c r="BG32" s="34"/>
      <c r="BH32" s="34"/>
      <c r="BI32" s="34"/>
      <c r="BJ32" s="34"/>
      <c r="BK32" s="34"/>
      <c r="BL32" s="34"/>
      <c r="BM32" s="34"/>
      <c r="BN32" s="34"/>
      <c r="BO32" s="34"/>
      <c r="BP32" s="34"/>
    </row>
    <row r="33">
      <c r="A33" s="35" t="s">
        <v>32</v>
      </c>
      <c r="B33" s="36">
        <f t="shared" ref="B33:BD33" si="27">B27</f>
        <v>-10</v>
      </c>
      <c r="C33" s="36">
        <f t="shared" si="27"/>
        <v>-11.05</v>
      </c>
      <c r="D33" s="36">
        <f t="shared" si="27"/>
        <v>-12.1799748</v>
      </c>
      <c r="E33" s="36">
        <f t="shared" si="27"/>
        <v>-13.39275229</v>
      </c>
      <c r="F33" s="36">
        <f t="shared" si="27"/>
        <v>-14.69091488</v>
      </c>
      <c r="G33" s="36">
        <f t="shared" si="27"/>
        <v>-16.07675785</v>
      </c>
      <c r="H33" s="36">
        <f t="shared" si="27"/>
        <v>-17.55224696</v>
      </c>
      <c r="I33" s="36">
        <f t="shared" si="27"/>
        <v>-19.11897579</v>
      </c>
      <c r="J33" s="36">
        <f t="shared" si="27"/>
        <v>-20.77812322</v>
      </c>
      <c r="K33" s="36">
        <f t="shared" si="27"/>
        <v>-22.53041161</v>
      </c>
      <c r="L33" s="36">
        <f t="shared" si="27"/>
        <v>-24.37606614</v>
      </c>
      <c r="M33" s="36">
        <f t="shared" si="27"/>
        <v>-26.31477594</v>
      </c>
      <c r="N33" s="36">
        <f t="shared" si="27"/>
        <v>-28.34565747</v>
      </c>
      <c r="O33" s="36">
        <f t="shared" si="27"/>
        <v>-30.46722091</v>
      </c>
      <c r="P33" s="36">
        <f t="shared" si="27"/>
        <v>-32.67733994</v>
      </c>
      <c r="Q33" s="36">
        <f t="shared" si="27"/>
        <v>-34.97322564</v>
      </c>
      <c r="R33" s="36">
        <f t="shared" si="27"/>
        <v>-37.35140498</v>
      </c>
      <c r="S33" s="36">
        <f t="shared" si="27"/>
        <v>-39.80770452</v>
      </c>
      <c r="T33" s="36">
        <f t="shared" si="27"/>
        <v>-42.33723971</v>
      </c>
      <c r="U33" s="36">
        <f t="shared" si="27"/>
        <v>-44.93441038</v>
      </c>
      <c r="V33" s="36">
        <f t="shared" si="27"/>
        <v>-47.59290273</v>
      </c>
      <c r="W33" s="36">
        <f t="shared" si="27"/>
        <v>-50.30569818</v>
      </c>
      <c r="X33" s="36">
        <f t="shared" si="27"/>
        <v>-53.06508943</v>
      </c>
      <c r="Y33" s="36">
        <f t="shared" si="27"/>
        <v>-55.86270377</v>
      </c>
      <c r="Z33" s="36">
        <f t="shared" si="27"/>
        <v>-58.68953392</v>
      </c>
      <c r="AA33" s="36">
        <f t="shared" si="27"/>
        <v>-61.53597632</v>
      </c>
      <c r="AB33" s="36">
        <f t="shared" si="27"/>
        <v>-64.39187676</v>
      </c>
      <c r="AC33" s="36">
        <f t="shared" si="27"/>
        <v>-67.24658329</v>
      </c>
      <c r="AD33" s="36">
        <f t="shared" si="27"/>
        <v>-70.08900604</v>
      </c>
      <c r="AE33" s="36">
        <f t="shared" si="27"/>
        <v>-72.90768351</v>
      </c>
      <c r="AF33" s="36">
        <f t="shared" si="27"/>
        <v>-75.69085509</v>
      </c>
      <c r="AG33" s="36">
        <f t="shared" si="27"/>
        <v>-78.42653885</v>
      </c>
      <c r="AH33" s="36">
        <f t="shared" si="27"/>
        <v>-81.10261436</v>
      </c>
      <c r="AI33" s="36">
        <f t="shared" si="27"/>
        <v>-83.70690942</v>
      </c>
      <c r="AJ33" s="36">
        <f t="shared" si="27"/>
        <v>-86.22729006</v>
      </c>
      <c r="AK33" s="36">
        <f t="shared" si="27"/>
        <v>-88.65175288</v>
      </c>
      <c r="AL33" s="36">
        <f t="shared" si="27"/>
        <v>-90.96851869</v>
      </c>
      <c r="AM33" s="36">
        <f t="shared" si="27"/>
        <v>-93.16612659</v>
      </c>
      <c r="AN33" s="36">
        <f t="shared" si="27"/>
        <v>-95.2335273</v>
      </c>
      <c r="AO33" s="36">
        <f t="shared" si="27"/>
        <v>-97.16017481</v>
      </c>
      <c r="AP33" s="36">
        <f t="shared" si="27"/>
        <v>-98.93611522</v>
      </c>
      <c r="AQ33" s="36">
        <f t="shared" si="27"/>
        <v>-100.5520718</v>
      </c>
      <c r="AR33" s="36">
        <f t="shared" si="27"/>
        <v>-101.9995251</v>
      </c>
      <c r="AS33" s="36">
        <f t="shared" si="27"/>
        <v>-103.2707874</v>
      </c>
      <c r="AT33" s="36">
        <f t="shared" si="27"/>
        <v>-104.3590707</v>
      </c>
      <c r="AU33" s="36">
        <f t="shared" si="27"/>
        <v>-105.2585465</v>
      </c>
      <c r="AV33" s="36">
        <f t="shared" si="27"/>
        <v>-105.964398</v>
      </c>
      <c r="AW33" s="36">
        <f t="shared" si="27"/>
        <v>-106.4728628</v>
      </c>
      <c r="AX33" s="36">
        <f t="shared" si="27"/>
        <v>-106.781267</v>
      </c>
      <c r="AY33" s="36">
        <f t="shared" si="27"/>
        <v>-107.0895979</v>
      </c>
      <c r="AZ33" s="37">
        <f t="shared" si="27"/>
        <v>-106.9941397</v>
      </c>
      <c r="BA33" s="37">
        <f t="shared" si="27"/>
        <v>-106.6969338</v>
      </c>
      <c r="BB33" s="37">
        <f t="shared" si="27"/>
        <v>-106.1997964</v>
      </c>
      <c r="BC33" s="37">
        <f t="shared" si="27"/>
        <v>-105.5056499</v>
      </c>
      <c r="BD33" s="37">
        <f t="shared" si="27"/>
        <v>-108.6</v>
      </c>
      <c r="BE33" s="33"/>
      <c r="BF33" s="34">
        <f t="shared" si="25"/>
        <v>-535.4479893</v>
      </c>
      <c r="BG33" s="34"/>
      <c r="BH33" s="34"/>
      <c r="BI33" s="34"/>
      <c r="BJ33" s="34"/>
      <c r="BK33" s="34"/>
      <c r="BL33" s="34"/>
      <c r="BM33" s="34"/>
      <c r="BN33" s="34"/>
      <c r="BO33" s="34"/>
      <c r="BP33" s="34"/>
    </row>
    <row r="34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44"/>
      <c r="BA34" s="44"/>
      <c r="BB34" s="44"/>
      <c r="BC34" s="44"/>
      <c r="BD34" s="44"/>
      <c r="BE34" s="33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</row>
    <row r="35">
      <c r="A35" s="30" t="s">
        <v>41</v>
      </c>
      <c r="D35" s="41" t="s">
        <v>35</v>
      </c>
      <c r="F35" s="42">
        <v>0.8</v>
      </c>
      <c r="G35" s="41" t="s">
        <v>36</v>
      </c>
      <c r="I35" s="42">
        <v>0.5</v>
      </c>
      <c r="J35" s="35" t="s">
        <v>37</v>
      </c>
      <c r="L35" s="42">
        <v>1.0</v>
      </c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44"/>
      <c r="BA35" s="44"/>
      <c r="BB35" s="44"/>
      <c r="BC35" s="44"/>
      <c r="BD35" s="44"/>
      <c r="BE35" s="33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</row>
    <row r="36">
      <c r="A36" s="35" t="s">
        <v>29</v>
      </c>
      <c r="B36" s="36">
        <f t="shared" ref="B36:BD36" si="28">((B6*(1-B1))+(B6*$F35*B1))*(B10/100)</f>
        <v>-9.6</v>
      </c>
      <c r="C36" s="36">
        <f t="shared" si="28"/>
        <v>-10.28367948</v>
      </c>
      <c r="D36" s="36">
        <f t="shared" si="28"/>
        <v>-10.96962854</v>
      </c>
      <c r="E36" s="36">
        <f t="shared" si="28"/>
        <v>-11.67712639</v>
      </c>
      <c r="F36" s="36">
        <f t="shared" si="28"/>
        <v>-12.40538934</v>
      </c>
      <c r="G36" s="36">
        <f t="shared" si="28"/>
        <v>-13.12565007</v>
      </c>
      <c r="H36" s="36">
        <f t="shared" si="28"/>
        <v>-13.80207061</v>
      </c>
      <c r="I36" s="36">
        <f t="shared" si="28"/>
        <v>-14.48568183</v>
      </c>
      <c r="J36" s="36">
        <f t="shared" si="28"/>
        <v>-15.1750367</v>
      </c>
      <c r="K36" s="36">
        <f t="shared" si="28"/>
        <v>-15.86866987</v>
      </c>
      <c r="L36" s="36">
        <f t="shared" si="28"/>
        <v>-16.56510211</v>
      </c>
      <c r="M36" s="36">
        <f t="shared" si="28"/>
        <v>-17.26284346</v>
      </c>
      <c r="N36" s="36">
        <f t="shared" si="28"/>
        <v>-17.96039504</v>
      </c>
      <c r="O36" s="36">
        <f t="shared" si="28"/>
        <v>-18.65624951</v>
      </c>
      <c r="P36" s="36">
        <f t="shared" si="28"/>
        <v>-19.34889021</v>
      </c>
      <c r="Q36" s="36">
        <f t="shared" si="28"/>
        <v>-20.03678891</v>
      </c>
      <c r="R36" s="36">
        <f t="shared" si="28"/>
        <v>-20.71840242</v>
      </c>
      <c r="S36" s="36">
        <f t="shared" si="28"/>
        <v>-21.39216814</v>
      </c>
      <c r="T36" s="36">
        <f t="shared" si="28"/>
        <v>-22.05649873</v>
      </c>
      <c r="U36" s="36">
        <f t="shared" si="28"/>
        <v>-22.7097762</v>
      </c>
      <c r="V36" s="36">
        <f t="shared" si="28"/>
        <v>-23.64591971</v>
      </c>
      <c r="W36" s="36">
        <f t="shared" si="28"/>
        <v>-24.59129155</v>
      </c>
      <c r="X36" s="36">
        <f t="shared" si="28"/>
        <v>-25.54443615</v>
      </c>
      <c r="Y36" s="36">
        <f t="shared" si="28"/>
        <v>-26.50376422</v>
      </c>
      <c r="Z36" s="36">
        <f t="shared" si="28"/>
        <v>-27.4675393</v>
      </c>
      <c r="AA36" s="36">
        <f t="shared" si="28"/>
        <v>-28.43386492</v>
      </c>
      <c r="AB36" s="36">
        <f t="shared" si="28"/>
        <v>-29.40067246</v>
      </c>
      <c r="AC36" s="36">
        <f t="shared" si="28"/>
        <v>-30.36571043</v>
      </c>
      <c r="AD36" s="36">
        <f t="shared" si="28"/>
        <v>-31.32653544</v>
      </c>
      <c r="AE36" s="36">
        <f t="shared" si="28"/>
        <v>-32.28050539</v>
      </c>
      <c r="AF36" s="36">
        <f t="shared" si="28"/>
        <v>-33.22477534</v>
      </c>
      <c r="AG36" s="36">
        <f t="shared" si="28"/>
        <v>-34.15629636</v>
      </c>
      <c r="AH36" s="36">
        <f t="shared" si="28"/>
        <v>-35.07181783</v>
      </c>
      <c r="AI36" s="36">
        <f t="shared" si="28"/>
        <v>-35.96789351</v>
      </c>
      <c r="AJ36" s="36">
        <f t="shared" si="28"/>
        <v>-36.84089164</v>
      </c>
      <c r="AK36" s="36">
        <f t="shared" si="28"/>
        <v>-37.68700915</v>
      </c>
      <c r="AL36" s="36">
        <f t="shared" si="28"/>
        <v>-38.50229033</v>
      </c>
      <c r="AM36" s="36">
        <f t="shared" si="28"/>
        <v>-39.28264981</v>
      </c>
      <c r="AN36" s="36">
        <f t="shared" si="28"/>
        <v>-40.02389983</v>
      </c>
      <c r="AO36" s="36">
        <f t="shared" si="28"/>
        <v>-40.72178171</v>
      </c>
      <c r="AP36" s="36">
        <f t="shared" si="28"/>
        <v>-41.37200119</v>
      </c>
      <c r="AQ36" s="36">
        <f t="shared" si="28"/>
        <v>-41.97026737</v>
      </c>
      <c r="AR36" s="36">
        <f t="shared" si="28"/>
        <v>-42.51233474</v>
      </c>
      <c r="AS36" s="36">
        <f t="shared" si="28"/>
        <v>-42.99404787</v>
      </c>
      <c r="AT36" s="36">
        <f t="shared" si="28"/>
        <v>-43.411388</v>
      </c>
      <c r="AU36" s="36">
        <f t="shared" si="28"/>
        <v>-43.76052106</v>
      </c>
      <c r="AV36" s="36">
        <f t="shared" si="28"/>
        <v>-44.03784621</v>
      </c>
      <c r="AW36" s="36">
        <f t="shared" si="28"/>
        <v>-44.24004421</v>
      </c>
      <c r="AX36" s="36">
        <f t="shared" si="28"/>
        <v>-44.36412476</v>
      </c>
      <c r="AY36" s="36">
        <f t="shared" si="28"/>
        <v>-44.48815142</v>
      </c>
      <c r="AZ36" s="37">
        <f t="shared" si="28"/>
        <v>-44.44442419</v>
      </c>
      <c r="BA36" s="37">
        <f t="shared" si="28"/>
        <v>-44.31690765</v>
      </c>
      <c r="BB36" s="37">
        <f t="shared" si="28"/>
        <v>-44.10637918</v>
      </c>
      <c r="BC36" s="37">
        <f t="shared" si="28"/>
        <v>-43.81407517</v>
      </c>
      <c r="BD36" s="37">
        <f t="shared" si="28"/>
        <v>-45.1074127</v>
      </c>
      <c r="BE36" s="33"/>
      <c r="BF36" s="34">
        <f t="shared" ref="BF36:BF39" si="30">AY36*4</f>
        <v>-177.9526057</v>
      </c>
      <c r="BG36" s="34"/>
      <c r="BH36" s="34"/>
      <c r="BI36" s="34"/>
      <c r="BJ36" s="34"/>
      <c r="BK36" s="34"/>
      <c r="BL36" s="34"/>
      <c r="BM36" s="34"/>
      <c r="BN36" s="34"/>
      <c r="BO36" s="34"/>
      <c r="BP36" s="34"/>
    </row>
    <row r="37">
      <c r="A37" s="35" t="s">
        <v>30</v>
      </c>
      <c r="B37" s="36">
        <f t="shared" ref="B37:BD37" si="29">B31</f>
        <v>-10</v>
      </c>
      <c r="C37" s="36">
        <f t="shared" si="29"/>
        <v>-11.05</v>
      </c>
      <c r="D37" s="36">
        <f t="shared" si="29"/>
        <v>-12.1799748</v>
      </c>
      <c r="E37" s="36">
        <f t="shared" si="29"/>
        <v>-13.39275229</v>
      </c>
      <c r="F37" s="36">
        <f t="shared" si="29"/>
        <v>-14.69091488</v>
      </c>
      <c r="G37" s="36">
        <f t="shared" si="29"/>
        <v>-16.07675785</v>
      </c>
      <c r="H37" s="36">
        <f t="shared" si="29"/>
        <v>-17.55224696</v>
      </c>
      <c r="I37" s="36">
        <f t="shared" si="29"/>
        <v>-19.11897579</v>
      </c>
      <c r="J37" s="36">
        <f t="shared" si="29"/>
        <v>-20.77812322</v>
      </c>
      <c r="K37" s="36">
        <f t="shared" si="29"/>
        <v>-22.53041161</v>
      </c>
      <c r="L37" s="36">
        <f t="shared" si="29"/>
        <v>-24.37606614</v>
      </c>
      <c r="M37" s="36">
        <f t="shared" si="29"/>
        <v>-26.31477594</v>
      </c>
      <c r="N37" s="36">
        <f t="shared" si="29"/>
        <v>-28.34565747</v>
      </c>
      <c r="O37" s="36">
        <f t="shared" si="29"/>
        <v>-30.46722091</v>
      </c>
      <c r="P37" s="36">
        <f t="shared" si="29"/>
        <v>-32.67733994</v>
      </c>
      <c r="Q37" s="36">
        <f t="shared" si="29"/>
        <v>-34.97322564</v>
      </c>
      <c r="R37" s="36">
        <f t="shared" si="29"/>
        <v>-37.35140498</v>
      </c>
      <c r="S37" s="36">
        <f t="shared" si="29"/>
        <v>-39.80770452</v>
      </c>
      <c r="T37" s="36">
        <f t="shared" si="29"/>
        <v>-42.33723971</v>
      </c>
      <c r="U37" s="36">
        <f t="shared" si="29"/>
        <v>-44.93441038</v>
      </c>
      <c r="V37" s="36">
        <f t="shared" si="29"/>
        <v>-47.59290273</v>
      </c>
      <c r="W37" s="36">
        <f t="shared" si="29"/>
        <v>-50.30569818</v>
      </c>
      <c r="X37" s="36">
        <f t="shared" si="29"/>
        <v>-53.06508943</v>
      </c>
      <c r="Y37" s="36">
        <f t="shared" si="29"/>
        <v>-55.86270377</v>
      </c>
      <c r="Z37" s="36">
        <f t="shared" si="29"/>
        <v>-58.68953392</v>
      </c>
      <c r="AA37" s="36">
        <f t="shared" si="29"/>
        <v>-61.53597632</v>
      </c>
      <c r="AB37" s="36">
        <f t="shared" si="29"/>
        <v>-64.39187676</v>
      </c>
      <c r="AC37" s="36">
        <f t="shared" si="29"/>
        <v>-67.24658329</v>
      </c>
      <c r="AD37" s="36">
        <f t="shared" si="29"/>
        <v>-70.08900604</v>
      </c>
      <c r="AE37" s="36">
        <f t="shared" si="29"/>
        <v>-72.90768351</v>
      </c>
      <c r="AF37" s="36">
        <f t="shared" si="29"/>
        <v>-75.69085509</v>
      </c>
      <c r="AG37" s="36">
        <f t="shared" si="29"/>
        <v>-78.42653885</v>
      </c>
      <c r="AH37" s="36">
        <f t="shared" si="29"/>
        <v>-81.10261436</v>
      </c>
      <c r="AI37" s="36">
        <f t="shared" si="29"/>
        <v>-83.70690942</v>
      </c>
      <c r="AJ37" s="36">
        <f t="shared" si="29"/>
        <v>-86.22729006</v>
      </c>
      <c r="AK37" s="36">
        <f t="shared" si="29"/>
        <v>-88.65175288</v>
      </c>
      <c r="AL37" s="36">
        <f t="shared" si="29"/>
        <v>-90.96851869</v>
      </c>
      <c r="AM37" s="36">
        <f t="shared" si="29"/>
        <v>-93.16612659</v>
      </c>
      <c r="AN37" s="36">
        <f t="shared" si="29"/>
        <v>-95.2335273</v>
      </c>
      <c r="AO37" s="36">
        <f t="shared" si="29"/>
        <v>-97.16017481</v>
      </c>
      <c r="AP37" s="36">
        <f t="shared" si="29"/>
        <v>-98.93611522</v>
      </c>
      <c r="AQ37" s="36">
        <f t="shared" si="29"/>
        <v>-100.5520718</v>
      </c>
      <c r="AR37" s="36">
        <f t="shared" si="29"/>
        <v>-101.9995251</v>
      </c>
      <c r="AS37" s="36">
        <f t="shared" si="29"/>
        <v>-103.2707874</v>
      </c>
      <c r="AT37" s="36">
        <f t="shared" si="29"/>
        <v>-104.3590707</v>
      </c>
      <c r="AU37" s="36">
        <f t="shared" si="29"/>
        <v>-105.2585465</v>
      </c>
      <c r="AV37" s="36">
        <f t="shared" si="29"/>
        <v>-105.964398</v>
      </c>
      <c r="AW37" s="36">
        <f t="shared" si="29"/>
        <v>-106.4728628</v>
      </c>
      <c r="AX37" s="36">
        <f t="shared" si="29"/>
        <v>-106.781267</v>
      </c>
      <c r="AY37" s="36">
        <f t="shared" si="29"/>
        <v>-107.0895979</v>
      </c>
      <c r="AZ37" s="37">
        <f t="shared" si="29"/>
        <v>-106.9941397</v>
      </c>
      <c r="BA37" s="37">
        <f t="shared" si="29"/>
        <v>-106.6969338</v>
      </c>
      <c r="BB37" s="37">
        <f t="shared" si="29"/>
        <v>-106.1997964</v>
      </c>
      <c r="BC37" s="37">
        <f t="shared" si="29"/>
        <v>-105.5056499</v>
      </c>
      <c r="BD37" s="37">
        <f t="shared" si="29"/>
        <v>-108.63</v>
      </c>
      <c r="BE37" s="33"/>
      <c r="BF37" s="34">
        <f t="shared" si="30"/>
        <v>-428.3583914</v>
      </c>
      <c r="BG37" s="34"/>
      <c r="BH37" s="34"/>
      <c r="BI37" s="34"/>
      <c r="BJ37" s="34"/>
      <c r="BK37" s="34"/>
      <c r="BL37" s="34"/>
      <c r="BM37" s="34"/>
      <c r="BN37" s="34"/>
      <c r="BO37" s="34"/>
      <c r="BP37" s="34"/>
    </row>
    <row r="38">
      <c r="A38" s="35" t="s">
        <v>31</v>
      </c>
      <c r="B38" s="36">
        <f t="shared" ref="B38:BD38" si="31">((B8*(1-B1))+(B8*$I35*B1))*(B10/100)</f>
        <v>-9</v>
      </c>
      <c r="C38" s="36">
        <f t="shared" si="31"/>
        <v>-9.607404105</v>
      </c>
      <c r="D38" s="36">
        <f t="shared" si="31"/>
        <v>-10.17622774</v>
      </c>
      <c r="E38" s="36">
        <f t="shared" si="31"/>
        <v>-10.75524799</v>
      </c>
      <c r="F38" s="36">
        <f t="shared" si="31"/>
        <v>-11.34319427</v>
      </c>
      <c r="G38" s="36">
        <f t="shared" si="31"/>
        <v>-11.86893889</v>
      </c>
      <c r="H38" s="36">
        <f t="shared" si="31"/>
        <v>-12.24377231</v>
      </c>
      <c r="I38" s="36">
        <f t="shared" si="31"/>
        <v>-12.59624507</v>
      </c>
      <c r="J38" s="36">
        <f t="shared" si="31"/>
        <v>-12.92379499</v>
      </c>
      <c r="K38" s="36">
        <f t="shared" si="31"/>
        <v>-13.22389156</v>
      </c>
      <c r="L38" s="36">
        <f t="shared" si="31"/>
        <v>-13.49404386</v>
      </c>
      <c r="M38" s="36">
        <f t="shared" si="31"/>
        <v>-13.7318073</v>
      </c>
      <c r="N38" s="36">
        <f t="shared" si="31"/>
        <v>-13.93478925</v>
      </c>
      <c r="O38" s="36">
        <f t="shared" si="31"/>
        <v>-14.1006537</v>
      </c>
      <c r="P38" s="36">
        <f t="shared" si="31"/>
        <v>-14.22712515</v>
      </c>
      <c r="Q38" s="36">
        <f t="shared" si="31"/>
        <v>-14.31199208</v>
      </c>
      <c r="R38" s="36">
        <f t="shared" si="31"/>
        <v>-14.35311011</v>
      </c>
      <c r="S38" s="36">
        <f t="shared" si="31"/>
        <v>-14.34840546</v>
      </c>
      <c r="T38" s="36">
        <f t="shared" si="31"/>
        <v>-14.2958788</v>
      </c>
      <c r="U38" s="36">
        <f t="shared" si="31"/>
        <v>-14.19361013</v>
      </c>
      <c r="V38" s="36">
        <f t="shared" si="31"/>
        <v>-14.77869982</v>
      </c>
      <c r="W38" s="36">
        <f t="shared" si="31"/>
        <v>-15.36955722</v>
      </c>
      <c r="X38" s="36">
        <f t="shared" si="31"/>
        <v>-15.9652726</v>
      </c>
      <c r="Y38" s="36">
        <f t="shared" si="31"/>
        <v>-16.56485264</v>
      </c>
      <c r="Z38" s="36">
        <f t="shared" si="31"/>
        <v>-17.16721206</v>
      </c>
      <c r="AA38" s="36">
        <f t="shared" si="31"/>
        <v>-17.77116557</v>
      </c>
      <c r="AB38" s="36">
        <f t="shared" si="31"/>
        <v>-18.37542029</v>
      </c>
      <c r="AC38" s="36">
        <f t="shared" si="31"/>
        <v>-18.97856902</v>
      </c>
      <c r="AD38" s="36">
        <f t="shared" si="31"/>
        <v>-19.57908465</v>
      </c>
      <c r="AE38" s="36">
        <f t="shared" si="31"/>
        <v>-20.17531587</v>
      </c>
      <c r="AF38" s="36">
        <f t="shared" si="31"/>
        <v>-20.76548459</v>
      </c>
      <c r="AG38" s="36">
        <f t="shared" si="31"/>
        <v>-21.34768522</v>
      </c>
      <c r="AH38" s="36">
        <f t="shared" si="31"/>
        <v>-21.91988614</v>
      </c>
      <c r="AI38" s="36">
        <f t="shared" si="31"/>
        <v>-22.47993344</v>
      </c>
      <c r="AJ38" s="36">
        <f t="shared" si="31"/>
        <v>-23.02555727</v>
      </c>
      <c r="AK38" s="36">
        <f t="shared" si="31"/>
        <v>-23.55438072</v>
      </c>
      <c r="AL38" s="36">
        <f t="shared" si="31"/>
        <v>-24.06393145</v>
      </c>
      <c r="AM38" s="36">
        <f t="shared" si="31"/>
        <v>-24.55165613</v>
      </c>
      <c r="AN38" s="36">
        <f t="shared" si="31"/>
        <v>-25.01493739</v>
      </c>
      <c r="AO38" s="36">
        <f t="shared" si="31"/>
        <v>-25.45111357</v>
      </c>
      <c r="AP38" s="36">
        <f t="shared" si="31"/>
        <v>-25.85750075</v>
      </c>
      <c r="AQ38" s="36">
        <f t="shared" si="31"/>
        <v>-26.2314171</v>
      </c>
      <c r="AR38" s="36">
        <f t="shared" si="31"/>
        <v>-26.57020921</v>
      </c>
      <c r="AS38" s="36">
        <f t="shared" si="31"/>
        <v>-26.87127992</v>
      </c>
      <c r="AT38" s="36">
        <f t="shared" si="31"/>
        <v>-27.1321175</v>
      </c>
      <c r="AU38" s="36">
        <f t="shared" si="31"/>
        <v>-27.35032566</v>
      </c>
      <c r="AV38" s="36">
        <f t="shared" si="31"/>
        <v>-27.52365388</v>
      </c>
      <c r="AW38" s="36">
        <f t="shared" si="31"/>
        <v>-27.65002763</v>
      </c>
      <c r="AX38" s="36">
        <f t="shared" si="31"/>
        <v>-27.72757797</v>
      </c>
      <c r="AY38" s="36">
        <f t="shared" si="31"/>
        <v>-27.80509464</v>
      </c>
      <c r="AZ38" s="37">
        <f t="shared" si="31"/>
        <v>-27.77776512</v>
      </c>
      <c r="BA38" s="37">
        <f t="shared" si="31"/>
        <v>-27.69806728</v>
      </c>
      <c r="BB38" s="37">
        <f t="shared" si="31"/>
        <v>-27.56648699</v>
      </c>
      <c r="BC38" s="37">
        <f t="shared" si="31"/>
        <v>-27.38379698</v>
      </c>
      <c r="BD38" s="37">
        <f t="shared" si="31"/>
        <v>-28.18434721</v>
      </c>
      <c r="BE38" s="33"/>
      <c r="BF38" s="34">
        <f t="shared" si="30"/>
        <v>-111.2203785</v>
      </c>
      <c r="BG38" s="34"/>
      <c r="BH38" s="34"/>
      <c r="BI38" s="34"/>
      <c r="BJ38" s="34"/>
      <c r="BK38" s="34"/>
      <c r="BL38" s="34"/>
      <c r="BM38" s="34"/>
      <c r="BN38" s="34"/>
      <c r="BO38" s="34"/>
      <c r="BP38" s="34"/>
    </row>
    <row r="39">
      <c r="A39" s="35" t="s">
        <v>32</v>
      </c>
      <c r="B39" s="36">
        <f t="shared" ref="B39:BD39" si="32">B33</f>
        <v>-10</v>
      </c>
      <c r="C39" s="36">
        <f t="shared" si="32"/>
        <v>-11.05</v>
      </c>
      <c r="D39" s="36">
        <f t="shared" si="32"/>
        <v>-12.1799748</v>
      </c>
      <c r="E39" s="36">
        <f t="shared" si="32"/>
        <v>-13.39275229</v>
      </c>
      <c r="F39" s="36">
        <f t="shared" si="32"/>
        <v>-14.69091488</v>
      </c>
      <c r="G39" s="36">
        <f t="shared" si="32"/>
        <v>-16.07675785</v>
      </c>
      <c r="H39" s="36">
        <f t="shared" si="32"/>
        <v>-17.55224696</v>
      </c>
      <c r="I39" s="36">
        <f t="shared" si="32"/>
        <v>-19.11897579</v>
      </c>
      <c r="J39" s="36">
        <f t="shared" si="32"/>
        <v>-20.77812322</v>
      </c>
      <c r="K39" s="36">
        <f t="shared" si="32"/>
        <v>-22.53041161</v>
      </c>
      <c r="L39" s="36">
        <f t="shared" si="32"/>
        <v>-24.37606614</v>
      </c>
      <c r="M39" s="36">
        <f t="shared" si="32"/>
        <v>-26.31477594</v>
      </c>
      <c r="N39" s="36">
        <f t="shared" si="32"/>
        <v>-28.34565747</v>
      </c>
      <c r="O39" s="36">
        <f t="shared" si="32"/>
        <v>-30.46722091</v>
      </c>
      <c r="P39" s="36">
        <f t="shared" si="32"/>
        <v>-32.67733994</v>
      </c>
      <c r="Q39" s="36">
        <f t="shared" si="32"/>
        <v>-34.97322564</v>
      </c>
      <c r="R39" s="36">
        <f t="shared" si="32"/>
        <v>-37.35140498</v>
      </c>
      <c r="S39" s="36">
        <f t="shared" si="32"/>
        <v>-39.80770452</v>
      </c>
      <c r="T39" s="36">
        <f t="shared" si="32"/>
        <v>-42.33723971</v>
      </c>
      <c r="U39" s="36">
        <f t="shared" si="32"/>
        <v>-44.93441038</v>
      </c>
      <c r="V39" s="36">
        <f t="shared" si="32"/>
        <v>-47.59290273</v>
      </c>
      <c r="W39" s="36">
        <f t="shared" si="32"/>
        <v>-50.30569818</v>
      </c>
      <c r="X39" s="36">
        <f t="shared" si="32"/>
        <v>-53.06508943</v>
      </c>
      <c r="Y39" s="36">
        <f t="shared" si="32"/>
        <v>-55.86270377</v>
      </c>
      <c r="Z39" s="36">
        <f t="shared" si="32"/>
        <v>-58.68953392</v>
      </c>
      <c r="AA39" s="36">
        <f t="shared" si="32"/>
        <v>-61.53597632</v>
      </c>
      <c r="AB39" s="36">
        <f t="shared" si="32"/>
        <v>-64.39187676</v>
      </c>
      <c r="AC39" s="36">
        <f t="shared" si="32"/>
        <v>-67.24658329</v>
      </c>
      <c r="AD39" s="36">
        <f t="shared" si="32"/>
        <v>-70.08900604</v>
      </c>
      <c r="AE39" s="36">
        <f t="shared" si="32"/>
        <v>-72.90768351</v>
      </c>
      <c r="AF39" s="36">
        <f t="shared" si="32"/>
        <v>-75.69085509</v>
      </c>
      <c r="AG39" s="36">
        <f t="shared" si="32"/>
        <v>-78.42653885</v>
      </c>
      <c r="AH39" s="36">
        <f t="shared" si="32"/>
        <v>-81.10261436</v>
      </c>
      <c r="AI39" s="36">
        <f t="shared" si="32"/>
        <v>-83.70690942</v>
      </c>
      <c r="AJ39" s="36">
        <f t="shared" si="32"/>
        <v>-86.22729006</v>
      </c>
      <c r="AK39" s="36">
        <f t="shared" si="32"/>
        <v>-88.65175288</v>
      </c>
      <c r="AL39" s="36">
        <f t="shared" si="32"/>
        <v>-90.96851869</v>
      </c>
      <c r="AM39" s="36">
        <f t="shared" si="32"/>
        <v>-93.16612659</v>
      </c>
      <c r="AN39" s="36">
        <f t="shared" si="32"/>
        <v>-95.2335273</v>
      </c>
      <c r="AO39" s="36">
        <f t="shared" si="32"/>
        <v>-97.16017481</v>
      </c>
      <c r="AP39" s="36">
        <f t="shared" si="32"/>
        <v>-98.93611522</v>
      </c>
      <c r="AQ39" s="36">
        <f t="shared" si="32"/>
        <v>-100.5520718</v>
      </c>
      <c r="AR39" s="36">
        <f t="shared" si="32"/>
        <v>-101.9995251</v>
      </c>
      <c r="AS39" s="36">
        <f t="shared" si="32"/>
        <v>-103.2707874</v>
      </c>
      <c r="AT39" s="36">
        <f t="shared" si="32"/>
        <v>-104.3590707</v>
      </c>
      <c r="AU39" s="36">
        <f t="shared" si="32"/>
        <v>-105.2585465</v>
      </c>
      <c r="AV39" s="36">
        <f t="shared" si="32"/>
        <v>-105.964398</v>
      </c>
      <c r="AW39" s="36">
        <f t="shared" si="32"/>
        <v>-106.4728628</v>
      </c>
      <c r="AX39" s="36">
        <f t="shared" si="32"/>
        <v>-106.781267</v>
      </c>
      <c r="AY39" s="36">
        <f t="shared" si="32"/>
        <v>-107.0895979</v>
      </c>
      <c r="AZ39" s="37">
        <f t="shared" si="32"/>
        <v>-106.9941397</v>
      </c>
      <c r="BA39" s="37">
        <f t="shared" si="32"/>
        <v>-106.6969338</v>
      </c>
      <c r="BB39" s="37">
        <f t="shared" si="32"/>
        <v>-106.1997964</v>
      </c>
      <c r="BC39" s="37">
        <f t="shared" si="32"/>
        <v>-105.5056499</v>
      </c>
      <c r="BD39" s="37">
        <f t="shared" si="32"/>
        <v>-108.6</v>
      </c>
      <c r="BE39" s="33"/>
      <c r="BF39" s="34">
        <f t="shared" si="30"/>
        <v>-428.3583914</v>
      </c>
      <c r="BG39" s="34"/>
      <c r="BH39" s="34"/>
      <c r="BI39" s="34"/>
      <c r="BJ39" s="34"/>
      <c r="BK39" s="34"/>
      <c r="BL39" s="34"/>
      <c r="BM39" s="34"/>
      <c r="BN39" s="34"/>
      <c r="BO39" s="34"/>
      <c r="BP39" s="34"/>
    </row>
    <row r="40">
      <c r="A40" s="34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4"/>
      <c r="AU40" s="34"/>
      <c r="AV40" s="34"/>
      <c r="AW40" s="34"/>
      <c r="AX40" s="34"/>
      <c r="AY40" s="34"/>
      <c r="AZ40" s="44"/>
      <c r="BA40" s="44"/>
      <c r="BB40" s="44"/>
      <c r="BC40" s="44"/>
      <c r="BD40" s="44"/>
      <c r="BE40" s="33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</row>
    <row r="41">
      <c r="A41" s="30" t="s">
        <v>42</v>
      </c>
      <c r="D41" s="41" t="s">
        <v>35</v>
      </c>
      <c r="F41" s="42">
        <v>0.85</v>
      </c>
      <c r="G41" s="41" t="s">
        <v>36</v>
      </c>
      <c r="I41" s="42">
        <v>0.8</v>
      </c>
      <c r="J41" s="35" t="s">
        <v>37</v>
      </c>
      <c r="L41" s="42">
        <v>1.0</v>
      </c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44"/>
      <c r="BA41" s="44"/>
      <c r="BB41" s="44"/>
      <c r="BC41" s="44"/>
      <c r="BD41" s="44"/>
      <c r="BE41" s="33"/>
      <c r="BF41" s="34"/>
      <c r="BG41" s="34"/>
      <c r="BH41" s="34"/>
      <c r="BI41" s="34"/>
      <c r="BJ41" s="34"/>
      <c r="BK41" s="34"/>
      <c r="BL41" s="34"/>
      <c r="BM41" s="34"/>
      <c r="BN41" s="34"/>
      <c r="BO41" s="34"/>
      <c r="BP41" s="34"/>
    </row>
    <row r="42">
      <c r="A42" s="35" t="s">
        <v>29</v>
      </c>
      <c r="B42" s="36">
        <f t="shared" ref="B42:BD42" si="33">((B6*(1-B1))+(B6*$F41*B1))*(B10/100)</f>
        <v>-9.7</v>
      </c>
      <c r="C42" s="36">
        <f t="shared" si="33"/>
        <v>-10.39639204</v>
      </c>
      <c r="D42" s="36">
        <f t="shared" si="33"/>
        <v>-11.10186201</v>
      </c>
      <c r="E42" s="36">
        <f t="shared" si="33"/>
        <v>-11.83077279</v>
      </c>
      <c r="F42" s="36">
        <f t="shared" si="33"/>
        <v>-12.58242185</v>
      </c>
      <c r="G42" s="36">
        <f t="shared" si="33"/>
        <v>-13.33510193</v>
      </c>
      <c r="H42" s="36">
        <f t="shared" si="33"/>
        <v>-14.06178699</v>
      </c>
      <c r="I42" s="36">
        <f t="shared" si="33"/>
        <v>-14.80058796</v>
      </c>
      <c r="J42" s="36">
        <f t="shared" si="33"/>
        <v>-15.55024365</v>
      </c>
      <c r="K42" s="36">
        <f t="shared" si="33"/>
        <v>-16.30946626</v>
      </c>
      <c r="L42" s="36">
        <f t="shared" si="33"/>
        <v>-17.07694516</v>
      </c>
      <c r="M42" s="36">
        <f t="shared" si="33"/>
        <v>-17.85134949</v>
      </c>
      <c r="N42" s="36">
        <f t="shared" si="33"/>
        <v>-18.63132933</v>
      </c>
      <c r="O42" s="36">
        <f t="shared" si="33"/>
        <v>-19.41551548</v>
      </c>
      <c r="P42" s="36">
        <f t="shared" si="33"/>
        <v>-20.20251772</v>
      </c>
      <c r="Q42" s="36">
        <f t="shared" si="33"/>
        <v>-20.99092171</v>
      </c>
      <c r="R42" s="36">
        <f t="shared" si="33"/>
        <v>-21.77928447</v>
      </c>
      <c r="S42" s="36">
        <f t="shared" si="33"/>
        <v>-22.56612858</v>
      </c>
      <c r="T42" s="36">
        <f t="shared" si="33"/>
        <v>-23.34993538</v>
      </c>
      <c r="U42" s="36">
        <f t="shared" si="33"/>
        <v>-24.12913722</v>
      </c>
      <c r="V42" s="36">
        <f t="shared" si="33"/>
        <v>-25.12378969</v>
      </c>
      <c r="W42" s="36">
        <f t="shared" si="33"/>
        <v>-26.12824727</v>
      </c>
      <c r="X42" s="36">
        <f t="shared" si="33"/>
        <v>-27.14096341</v>
      </c>
      <c r="Y42" s="36">
        <f t="shared" si="33"/>
        <v>-28.16024948</v>
      </c>
      <c r="Z42" s="36">
        <f t="shared" si="33"/>
        <v>-29.18426051</v>
      </c>
      <c r="AA42" s="36">
        <f t="shared" si="33"/>
        <v>-30.21098148</v>
      </c>
      <c r="AB42" s="36">
        <f t="shared" si="33"/>
        <v>-31.23821449</v>
      </c>
      <c r="AC42" s="36">
        <f t="shared" si="33"/>
        <v>-32.26356733</v>
      </c>
      <c r="AD42" s="36">
        <f t="shared" si="33"/>
        <v>-33.2844439</v>
      </c>
      <c r="AE42" s="36">
        <f t="shared" si="33"/>
        <v>-34.29803698</v>
      </c>
      <c r="AF42" s="36">
        <f t="shared" si="33"/>
        <v>-35.3013238</v>
      </c>
      <c r="AG42" s="36">
        <f t="shared" si="33"/>
        <v>-36.29106488</v>
      </c>
      <c r="AH42" s="36">
        <f t="shared" si="33"/>
        <v>-37.26380644</v>
      </c>
      <c r="AI42" s="36">
        <f t="shared" si="33"/>
        <v>-38.21588685</v>
      </c>
      <c r="AJ42" s="36">
        <f t="shared" si="33"/>
        <v>-39.14344736</v>
      </c>
      <c r="AK42" s="36">
        <f t="shared" si="33"/>
        <v>-40.04244722</v>
      </c>
      <c r="AL42" s="36">
        <f t="shared" si="33"/>
        <v>-40.90868347</v>
      </c>
      <c r="AM42" s="36">
        <f t="shared" si="33"/>
        <v>-41.73781542</v>
      </c>
      <c r="AN42" s="36">
        <f t="shared" si="33"/>
        <v>-42.52539357</v>
      </c>
      <c r="AO42" s="36">
        <f t="shared" si="33"/>
        <v>-43.26689307</v>
      </c>
      <c r="AP42" s="36">
        <f t="shared" si="33"/>
        <v>-43.95775127</v>
      </c>
      <c r="AQ42" s="36">
        <f t="shared" si="33"/>
        <v>-44.59340908</v>
      </c>
      <c r="AR42" s="36">
        <f t="shared" si="33"/>
        <v>-45.16935566</v>
      </c>
      <c r="AS42" s="36">
        <f t="shared" si="33"/>
        <v>-45.68117586</v>
      </c>
      <c r="AT42" s="36">
        <f t="shared" si="33"/>
        <v>-46.12459975</v>
      </c>
      <c r="AU42" s="36">
        <f t="shared" si="33"/>
        <v>-46.49555363</v>
      </c>
      <c r="AV42" s="36">
        <f t="shared" si="33"/>
        <v>-46.7902116</v>
      </c>
      <c r="AW42" s="36">
        <f t="shared" si="33"/>
        <v>-47.00504697</v>
      </c>
      <c r="AX42" s="36">
        <f t="shared" si="33"/>
        <v>-47.13688255</v>
      </c>
      <c r="AY42" s="36">
        <f t="shared" si="33"/>
        <v>-47.26866088</v>
      </c>
      <c r="AZ42" s="37">
        <f t="shared" si="33"/>
        <v>-47.2222007</v>
      </c>
      <c r="BA42" s="37">
        <f t="shared" si="33"/>
        <v>-47.08671438</v>
      </c>
      <c r="BB42" s="37">
        <f t="shared" si="33"/>
        <v>-46.86302788</v>
      </c>
      <c r="BC42" s="37">
        <f t="shared" si="33"/>
        <v>-46.55245487</v>
      </c>
      <c r="BD42" s="37">
        <f t="shared" si="33"/>
        <v>-47.92662599</v>
      </c>
      <c r="BE42" s="33"/>
      <c r="BF42" s="34">
        <f t="shared" ref="BF42:BF45" si="35">AY42*4</f>
        <v>-189.0746435</v>
      </c>
      <c r="BG42" s="34"/>
      <c r="BH42" s="34"/>
      <c r="BI42" s="34"/>
      <c r="BJ42" s="34"/>
      <c r="BK42" s="34"/>
      <c r="BL42" s="34"/>
      <c r="BM42" s="34"/>
      <c r="BN42" s="34"/>
      <c r="BO42" s="34"/>
      <c r="BP42" s="34"/>
    </row>
    <row r="43">
      <c r="A43" s="35" t="s">
        <v>30</v>
      </c>
      <c r="B43" s="36">
        <f t="shared" ref="B43:BD43" si="34">B37</f>
        <v>-10</v>
      </c>
      <c r="C43" s="36">
        <f t="shared" si="34"/>
        <v>-11.05</v>
      </c>
      <c r="D43" s="36">
        <f t="shared" si="34"/>
        <v>-12.1799748</v>
      </c>
      <c r="E43" s="36">
        <f t="shared" si="34"/>
        <v>-13.39275229</v>
      </c>
      <c r="F43" s="36">
        <f t="shared" si="34"/>
        <v>-14.69091488</v>
      </c>
      <c r="G43" s="36">
        <f t="shared" si="34"/>
        <v>-16.07675785</v>
      </c>
      <c r="H43" s="36">
        <f t="shared" si="34"/>
        <v>-17.55224696</v>
      </c>
      <c r="I43" s="36">
        <f t="shared" si="34"/>
        <v>-19.11897579</v>
      </c>
      <c r="J43" s="36">
        <f t="shared" si="34"/>
        <v>-20.77812322</v>
      </c>
      <c r="K43" s="36">
        <f t="shared" si="34"/>
        <v>-22.53041161</v>
      </c>
      <c r="L43" s="36">
        <f t="shared" si="34"/>
        <v>-24.37606614</v>
      </c>
      <c r="M43" s="36">
        <f t="shared" si="34"/>
        <v>-26.31477594</v>
      </c>
      <c r="N43" s="36">
        <f t="shared" si="34"/>
        <v>-28.34565747</v>
      </c>
      <c r="O43" s="36">
        <f t="shared" si="34"/>
        <v>-30.46722091</v>
      </c>
      <c r="P43" s="36">
        <f t="shared" si="34"/>
        <v>-32.67733994</v>
      </c>
      <c r="Q43" s="36">
        <f t="shared" si="34"/>
        <v>-34.97322564</v>
      </c>
      <c r="R43" s="36">
        <f t="shared" si="34"/>
        <v>-37.35140498</v>
      </c>
      <c r="S43" s="36">
        <f t="shared" si="34"/>
        <v>-39.80770452</v>
      </c>
      <c r="T43" s="36">
        <f t="shared" si="34"/>
        <v>-42.33723971</v>
      </c>
      <c r="U43" s="36">
        <f t="shared" si="34"/>
        <v>-44.93441038</v>
      </c>
      <c r="V43" s="36">
        <f t="shared" si="34"/>
        <v>-47.59290273</v>
      </c>
      <c r="W43" s="36">
        <f t="shared" si="34"/>
        <v>-50.30569818</v>
      </c>
      <c r="X43" s="36">
        <f t="shared" si="34"/>
        <v>-53.06508943</v>
      </c>
      <c r="Y43" s="36">
        <f t="shared" si="34"/>
        <v>-55.86270377</v>
      </c>
      <c r="Z43" s="36">
        <f t="shared" si="34"/>
        <v>-58.68953392</v>
      </c>
      <c r="AA43" s="36">
        <f t="shared" si="34"/>
        <v>-61.53597632</v>
      </c>
      <c r="AB43" s="36">
        <f t="shared" si="34"/>
        <v>-64.39187676</v>
      </c>
      <c r="AC43" s="36">
        <f t="shared" si="34"/>
        <v>-67.24658329</v>
      </c>
      <c r="AD43" s="36">
        <f t="shared" si="34"/>
        <v>-70.08900604</v>
      </c>
      <c r="AE43" s="36">
        <f t="shared" si="34"/>
        <v>-72.90768351</v>
      </c>
      <c r="AF43" s="36">
        <f t="shared" si="34"/>
        <v>-75.69085509</v>
      </c>
      <c r="AG43" s="36">
        <f t="shared" si="34"/>
        <v>-78.42653885</v>
      </c>
      <c r="AH43" s="36">
        <f t="shared" si="34"/>
        <v>-81.10261436</v>
      </c>
      <c r="AI43" s="36">
        <f t="shared" si="34"/>
        <v>-83.70690942</v>
      </c>
      <c r="AJ43" s="36">
        <f t="shared" si="34"/>
        <v>-86.22729006</v>
      </c>
      <c r="AK43" s="36">
        <f t="shared" si="34"/>
        <v>-88.65175288</v>
      </c>
      <c r="AL43" s="36">
        <f t="shared" si="34"/>
        <v>-90.96851869</v>
      </c>
      <c r="AM43" s="36">
        <f t="shared" si="34"/>
        <v>-93.16612659</v>
      </c>
      <c r="AN43" s="36">
        <f t="shared" si="34"/>
        <v>-95.2335273</v>
      </c>
      <c r="AO43" s="36">
        <f t="shared" si="34"/>
        <v>-97.16017481</v>
      </c>
      <c r="AP43" s="36">
        <f t="shared" si="34"/>
        <v>-98.93611522</v>
      </c>
      <c r="AQ43" s="36">
        <f t="shared" si="34"/>
        <v>-100.5520718</v>
      </c>
      <c r="AR43" s="36">
        <f t="shared" si="34"/>
        <v>-101.9995251</v>
      </c>
      <c r="AS43" s="36">
        <f t="shared" si="34"/>
        <v>-103.2707874</v>
      </c>
      <c r="AT43" s="36">
        <f t="shared" si="34"/>
        <v>-104.3590707</v>
      </c>
      <c r="AU43" s="36">
        <f t="shared" si="34"/>
        <v>-105.2585465</v>
      </c>
      <c r="AV43" s="36">
        <f t="shared" si="34"/>
        <v>-105.964398</v>
      </c>
      <c r="AW43" s="36">
        <f t="shared" si="34"/>
        <v>-106.4728628</v>
      </c>
      <c r="AX43" s="36">
        <f t="shared" si="34"/>
        <v>-106.781267</v>
      </c>
      <c r="AY43" s="36">
        <f t="shared" si="34"/>
        <v>-107.0895979</v>
      </c>
      <c r="AZ43" s="37">
        <f t="shared" si="34"/>
        <v>-106.9941397</v>
      </c>
      <c r="BA43" s="37">
        <f t="shared" si="34"/>
        <v>-106.6969338</v>
      </c>
      <c r="BB43" s="37">
        <f t="shared" si="34"/>
        <v>-106.1997964</v>
      </c>
      <c r="BC43" s="37">
        <f t="shared" si="34"/>
        <v>-105.5056499</v>
      </c>
      <c r="BD43" s="37">
        <f t="shared" si="34"/>
        <v>-108.63</v>
      </c>
      <c r="BE43" s="33"/>
      <c r="BF43" s="34">
        <f t="shared" si="35"/>
        <v>-428.3583914</v>
      </c>
      <c r="BG43" s="34"/>
      <c r="BH43" s="34"/>
      <c r="BI43" s="34"/>
      <c r="BJ43" s="34"/>
      <c r="BK43" s="34"/>
      <c r="BL43" s="34"/>
      <c r="BM43" s="34"/>
      <c r="BN43" s="34"/>
      <c r="BO43" s="34"/>
      <c r="BP43" s="34"/>
    </row>
    <row r="44">
      <c r="A44" s="35" t="s">
        <v>31</v>
      </c>
      <c r="B44" s="36">
        <f t="shared" ref="B44:BD44" si="36">((B8*(1-B1))+(B8*$I41*B1))*(B10/100)</f>
        <v>-9.6</v>
      </c>
      <c r="C44" s="36">
        <f t="shared" si="36"/>
        <v>-10.28367948</v>
      </c>
      <c r="D44" s="36">
        <f t="shared" si="36"/>
        <v>-10.96962854</v>
      </c>
      <c r="E44" s="36">
        <f t="shared" si="36"/>
        <v>-11.67712639</v>
      </c>
      <c r="F44" s="36">
        <f t="shared" si="36"/>
        <v>-12.40538934</v>
      </c>
      <c r="G44" s="36">
        <f t="shared" si="36"/>
        <v>-13.12565007</v>
      </c>
      <c r="H44" s="36">
        <f t="shared" si="36"/>
        <v>-13.80207061</v>
      </c>
      <c r="I44" s="36">
        <f t="shared" si="36"/>
        <v>-14.48568183</v>
      </c>
      <c r="J44" s="36">
        <f t="shared" si="36"/>
        <v>-15.1750367</v>
      </c>
      <c r="K44" s="36">
        <f t="shared" si="36"/>
        <v>-15.86866987</v>
      </c>
      <c r="L44" s="36">
        <f t="shared" si="36"/>
        <v>-16.56510211</v>
      </c>
      <c r="M44" s="36">
        <f t="shared" si="36"/>
        <v>-17.26284346</v>
      </c>
      <c r="N44" s="36">
        <f t="shared" si="36"/>
        <v>-17.96039504</v>
      </c>
      <c r="O44" s="36">
        <f t="shared" si="36"/>
        <v>-18.65624951</v>
      </c>
      <c r="P44" s="36">
        <f t="shared" si="36"/>
        <v>-19.34889021</v>
      </c>
      <c r="Q44" s="36">
        <f t="shared" si="36"/>
        <v>-20.03678891</v>
      </c>
      <c r="R44" s="36">
        <f t="shared" si="36"/>
        <v>-20.71840242</v>
      </c>
      <c r="S44" s="36">
        <f t="shared" si="36"/>
        <v>-21.39216814</v>
      </c>
      <c r="T44" s="36">
        <f t="shared" si="36"/>
        <v>-22.05649873</v>
      </c>
      <c r="U44" s="36">
        <f t="shared" si="36"/>
        <v>-22.7097762</v>
      </c>
      <c r="V44" s="36">
        <f t="shared" si="36"/>
        <v>-23.64591971</v>
      </c>
      <c r="W44" s="36">
        <f t="shared" si="36"/>
        <v>-24.59129155</v>
      </c>
      <c r="X44" s="36">
        <f t="shared" si="36"/>
        <v>-25.54443615</v>
      </c>
      <c r="Y44" s="36">
        <f t="shared" si="36"/>
        <v>-26.50376422</v>
      </c>
      <c r="Z44" s="36">
        <f t="shared" si="36"/>
        <v>-27.4675393</v>
      </c>
      <c r="AA44" s="36">
        <f t="shared" si="36"/>
        <v>-28.43386492</v>
      </c>
      <c r="AB44" s="36">
        <f t="shared" si="36"/>
        <v>-29.40067246</v>
      </c>
      <c r="AC44" s="36">
        <f t="shared" si="36"/>
        <v>-30.36571043</v>
      </c>
      <c r="AD44" s="36">
        <f t="shared" si="36"/>
        <v>-31.32653544</v>
      </c>
      <c r="AE44" s="36">
        <f t="shared" si="36"/>
        <v>-32.28050539</v>
      </c>
      <c r="AF44" s="36">
        <f t="shared" si="36"/>
        <v>-33.22477534</v>
      </c>
      <c r="AG44" s="36">
        <f t="shared" si="36"/>
        <v>-34.15629636</v>
      </c>
      <c r="AH44" s="36">
        <f t="shared" si="36"/>
        <v>-35.07181783</v>
      </c>
      <c r="AI44" s="36">
        <f t="shared" si="36"/>
        <v>-35.96789351</v>
      </c>
      <c r="AJ44" s="36">
        <f t="shared" si="36"/>
        <v>-36.84089164</v>
      </c>
      <c r="AK44" s="36">
        <f t="shared" si="36"/>
        <v>-37.68700915</v>
      </c>
      <c r="AL44" s="36">
        <f t="shared" si="36"/>
        <v>-38.50229033</v>
      </c>
      <c r="AM44" s="36">
        <f t="shared" si="36"/>
        <v>-39.28264981</v>
      </c>
      <c r="AN44" s="36">
        <f t="shared" si="36"/>
        <v>-40.02389983</v>
      </c>
      <c r="AO44" s="36">
        <f t="shared" si="36"/>
        <v>-40.72178171</v>
      </c>
      <c r="AP44" s="36">
        <f t="shared" si="36"/>
        <v>-41.37200119</v>
      </c>
      <c r="AQ44" s="36">
        <f t="shared" si="36"/>
        <v>-41.97026737</v>
      </c>
      <c r="AR44" s="36">
        <f t="shared" si="36"/>
        <v>-42.51233474</v>
      </c>
      <c r="AS44" s="36">
        <f t="shared" si="36"/>
        <v>-42.99404787</v>
      </c>
      <c r="AT44" s="36">
        <f t="shared" si="36"/>
        <v>-43.411388</v>
      </c>
      <c r="AU44" s="36">
        <f t="shared" si="36"/>
        <v>-43.76052106</v>
      </c>
      <c r="AV44" s="36">
        <f t="shared" si="36"/>
        <v>-44.03784621</v>
      </c>
      <c r="AW44" s="36">
        <f t="shared" si="36"/>
        <v>-44.24004421</v>
      </c>
      <c r="AX44" s="36">
        <f t="shared" si="36"/>
        <v>-44.36412476</v>
      </c>
      <c r="AY44" s="36">
        <f t="shared" si="36"/>
        <v>-44.48815142</v>
      </c>
      <c r="AZ44" s="37">
        <f t="shared" si="36"/>
        <v>-44.44442419</v>
      </c>
      <c r="BA44" s="37">
        <f t="shared" si="36"/>
        <v>-44.31690765</v>
      </c>
      <c r="BB44" s="37">
        <f t="shared" si="36"/>
        <v>-44.10637918</v>
      </c>
      <c r="BC44" s="37">
        <f t="shared" si="36"/>
        <v>-43.81407517</v>
      </c>
      <c r="BD44" s="37">
        <f t="shared" si="36"/>
        <v>-45.09495553</v>
      </c>
      <c r="BE44" s="33"/>
      <c r="BF44" s="34">
        <f t="shared" si="35"/>
        <v>-177.9526057</v>
      </c>
      <c r="BG44" s="34"/>
      <c r="BH44" s="34"/>
      <c r="BI44" s="34"/>
      <c r="BJ44" s="34"/>
      <c r="BK44" s="34"/>
      <c r="BL44" s="34"/>
      <c r="BM44" s="34"/>
      <c r="BN44" s="34"/>
      <c r="BO44" s="34"/>
      <c r="BP44" s="34"/>
    </row>
    <row r="45">
      <c r="A45" s="35" t="s">
        <v>32</v>
      </c>
      <c r="B45" s="36">
        <f t="shared" ref="B45:BD45" si="37">B39</f>
        <v>-10</v>
      </c>
      <c r="C45" s="36">
        <f t="shared" si="37"/>
        <v>-11.05</v>
      </c>
      <c r="D45" s="36">
        <f t="shared" si="37"/>
        <v>-12.1799748</v>
      </c>
      <c r="E45" s="36">
        <f t="shared" si="37"/>
        <v>-13.39275229</v>
      </c>
      <c r="F45" s="36">
        <f t="shared" si="37"/>
        <v>-14.69091488</v>
      </c>
      <c r="G45" s="36">
        <f t="shared" si="37"/>
        <v>-16.07675785</v>
      </c>
      <c r="H45" s="36">
        <f t="shared" si="37"/>
        <v>-17.55224696</v>
      </c>
      <c r="I45" s="36">
        <f t="shared" si="37"/>
        <v>-19.11897579</v>
      </c>
      <c r="J45" s="36">
        <f t="shared" si="37"/>
        <v>-20.77812322</v>
      </c>
      <c r="K45" s="36">
        <f t="shared" si="37"/>
        <v>-22.53041161</v>
      </c>
      <c r="L45" s="36">
        <f t="shared" si="37"/>
        <v>-24.37606614</v>
      </c>
      <c r="M45" s="36">
        <f t="shared" si="37"/>
        <v>-26.31477594</v>
      </c>
      <c r="N45" s="36">
        <f t="shared" si="37"/>
        <v>-28.34565747</v>
      </c>
      <c r="O45" s="36">
        <f t="shared" si="37"/>
        <v>-30.46722091</v>
      </c>
      <c r="P45" s="36">
        <f t="shared" si="37"/>
        <v>-32.67733994</v>
      </c>
      <c r="Q45" s="36">
        <f t="shared" si="37"/>
        <v>-34.97322564</v>
      </c>
      <c r="R45" s="36">
        <f t="shared" si="37"/>
        <v>-37.35140498</v>
      </c>
      <c r="S45" s="36">
        <f t="shared" si="37"/>
        <v>-39.80770452</v>
      </c>
      <c r="T45" s="36">
        <f t="shared" si="37"/>
        <v>-42.33723971</v>
      </c>
      <c r="U45" s="36">
        <f t="shared" si="37"/>
        <v>-44.93441038</v>
      </c>
      <c r="V45" s="36">
        <f t="shared" si="37"/>
        <v>-47.59290273</v>
      </c>
      <c r="W45" s="36">
        <f t="shared" si="37"/>
        <v>-50.30569818</v>
      </c>
      <c r="X45" s="36">
        <f t="shared" si="37"/>
        <v>-53.06508943</v>
      </c>
      <c r="Y45" s="36">
        <f t="shared" si="37"/>
        <v>-55.86270377</v>
      </c>
      <c r="Z45" s="36">
        <f t="shared" si="37"/>
        <v>-58.68953392</v>
      </c>
      <c r="AA45" s="36">
        <f t="shared" si="37"/>
        <v>-61.53597632</v>
      </c>
      <c r="AB45" s="36">
        <f t="shared" si="37"/>
        <v>-64.39187676</v>
      </c>
      <c r="AC45" s="36">
        <f t="shared" si="37"/>
        <v>-67.24658329</v>
      </c>
      <c r="AD45" s="36">
        <f t="shared" si="37"/>
        <v>-70.08900604</v>
      </c>
      <c r="AE45" s="36">
        <f t="shared" si="37"/>
        <v>-72.90768351</v>
      </c>
      <c r="AF45" s="36">
        <f t="shared" si="37"/>
        <v>-75.69085509</v>
      </c>
      <c r="AG45" s="36">
        <f t="shared" si="37"/>
        <v>-78.42653885</v>
      </c>
      <c r="AH45" s="36">
        <f t="shared" si="37"/>
        <v>-81.10261436</v>
      </c>
      <c r="AI45" s="36">
        <f t="shared" si="37"/>
        <v>-83.70690942</v>
      </c>
      <c r="AJ45" s="36">
        <f t="shared" si="37"/>
        <v>-86.22729006</v>
      </c>
      <c r="AK45" s="36">
        <f t="shared" si="37"/>
        <v>-88.65175288</v>
      </c>
      <c r="AL45" s="36">
        <f t="shared" si="37"/>
        <v>-90.96851869</v>
      </c>
      <c r="AM45" s="36">
        <f t="shared" si="37"/>
        <v>-93.16612659</v>
      </c>
      <c r="AN45" s="36">
        <f t="shared" si="37"/>
        <v>-95.2335273</v>
      </c>
      <c r="AO45" s="36">
        <f t="shared" si="37"/>
        <v>-97.16017481</v>
      </c>
      <c r="AP45" s="36">
        <f t="shared" si="37"/>
        <v>-98.93611522</v>
      </c>
      <c r="AQ45" s="36">
        <f t="shared" si="37"/>
        <v>-100.5520718</v>
      </c>
      <c r="AR45" s="36">
        <f t="shared" si="37"/>
        <v>-101.9995251</v>
      </c>
      <c r="AS45" s="36">
        <f t="shared" si="37"/>
        <v>-103.2707874</v>
      </c>
      <c r="AT45" s="36">
        <f t="shared" si="37"/>
        <v>-104.3590707</v>
      </c>
      <c r="AU45" s="36">
        <f t="shared" si="37"/>
        <v>-105.2585465</v>
      </c>
      <c r="AV45" s="36">
        <f t="shared" si="37"/>
        <v>-105.964398</v>
      </c>
      <c r="AW45" s="36">
        <f t="shared" si="37"/>
        <v>-106.4728628</v>
      </c>
      <c r="AX45" s="36">
        <f t="shared" si="37"/>
        <v>-106.781267</v>
      </c>
      <c r="AY45" s="36">
        <f t="shared" si="37"/>
        <v>-107.0895979</v>
      </c>
      <c r="AZ45" s="37">
        <f t="shared" si="37"/>
        <v>-106.9941397</v>
      </c>
      <c r="BA45" s="37">
        <f t="shared" si="37"/>
        <v>-106.6969338</v>
      </c>
      <c r="BB45" s="37">
        <f t="shared" si="37"/>
        <v>-106.1997964</v>
      </c>
      <c r="BC45" s="37">
        <f t="shared" si="37"/>
        <v>-105.5056499</v>
      </c>
      <c r="BD45" s="37">
        <f t="shared" si="37"/>
        <v>-108.6</v>
      </c>
      <c r="BE45" s="33"/>
      <c r="BF45" s="34">
        <f t="shared" si="35"/>
        <v>-428.3583914</v>
      </c>
      <c r="BG45" s="34"/>
      <c r="BH45" s="34"/>
      <c r="BI45" s="34"/>
      <c r="BJ45" s="34"/>
      <c r="BK45" s="34"/>
      <c r="BL45" s="34"/>
      <c r="BM45" s="34"/>
      <c r="BN45" s="34"/>
      <c r="BO45" s="34"/>
      <c r="BP45" s="34"/>
    </row>
    <row r="46">
      <c r="A46" s="34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44"/>
      <c r="BA46" s="44"/>
      <c r="BB46" s="44"/>
      <c r="BC46" s="44"/>
      <c r="BD46" s="44"/>
      <c r="BE46" s="33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</row>
    <row r="47">
      <c r="A47" s="30" t="s">
        <v>43</v>
      </c>
      <c r="D47" s="41" t="s">
        <v>35</v>
      </c>
      <c r="F47" s="42"/>
      <c r="G47" s="41" t="s">
        <v>36</v>
      </c>
      <c r="I47" s="42">
        <v>1.2</v>
      </c>
      <c r="J47" s="35" t="s">
        <v>37</v>
      </c>
      <c r="L47" s="42">
        <v>1.0</v>
      </c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44"/>
      <c r="BA47" s="44"/>
      <c r="BB47" s="44"/>
      <c r="BC47" s="44"/>
      <c r="BD47" s="44"/>
      <c r="BE47" s="33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</row>
    <row r="48">
      <c r="A48" s="35" t="s">
        <v>31</v>
      </c>
      <c r="B48" s="45">
        <f t="shared" ref="B48:BD48" si="38">((B8*(1-B1))+(B8*$I47*B1))*(B10/100)</f>
        <v>-10.4</v>
      </c>
      <c r="C48" s="45">
        <f t="shared" si="38"/>
        <v>-11.18537998</v>
      </c>
      <c r="D48" s="45">
        <f t="shared" si="38"/>
        <v>-12.02749628</v>
      </c>
      <c r="E48" s="45">
        <f t="shared" si="38"/>
        <v>-12.90629759</v>
      </c>
      <c r="F48" s="45">
        <f t="shared" si="38"/>
        <v>-13.82164943</v>
      </c>
      <c r="G48" s="45">
        <f t="shared" si="38"/>
        <v>-14.80126497</v>
      </c>
      <c r="H48" s="45">
        <f t="shared" si="38"/>
        <v>-15.87980167</v>
      </c>
      <c r="I48" s="45">
        <f t="shared" si="38"/>
        <v>-17.00493084</v>
      </c>
      <c r="J48" s="45">
        <f t="shared" si="38"/>
        <v>-18.17669231</v>
      </c>
      <c r="K48" s="45">
        <f t="shared" si="38"/>
        <v>-19.39504095</v>
      </c>
      <c r="L48" s="45">
        <f t="shared" si="38"/>
        <v>-20.65984646</v>
      </c>
      <c r="M48" s="45">
        <f t="shared" si="38"/>
        <v>-21.97089168</v>
      </c>
      <c r="N48" s="45">
        <f t="shared" si="38"/>
        <v>-23.32786941</v>
      </c>
      <c r="O48" s="45">
        <f t="shared" si="38"/>
        <v>-24.73037725</v>
      </c>
      <c r="P48" s="45">
        <f t="shared" si="38"/>
        <v>-26.17791028</v>
      </c>
      <c r="Q48" s="45">
        <f t="shared" si="38"/>
        <v>-27.66985135</v>
      </c>
      <c r="R48" s="45">
        <f t="shared" si="38"/>
        <v>-29.20545883</v>
      </c>
      <c r="S48" s="45">
        <f t="shared" si="38"/>
        <v>-30.78385171</v>
      </c>
      <c r="T48" s="45">
        <f t="shared" si="38"/>
        <v>-32.40399195</v>
      </c>
      <c r="U48" s="45">
        <f t="shared" si="38"/>
        <v>-34.0646643</v>
      </c>
      <c r="V48" s="45">
        <f t="shared" si="38"/>
        <v>-35.46887957</v>
      </c>
      <c r="W48" s="45">
        <f t="shared" si="38"/>
        <v>-36.88693732</v>
      </c>
      <c r="X48" s="45">
        <f t="shared" si="38"/>
        <v>-38.31665423</v>
      </c>
      <c r="Y48" s="45">
        <f t="shared" si="38"/>
        <v>-39.75564633</v>
      </c>
      <c r="Z48" s="45">
        <f t="shared" si="38"/>
        <v>-41.20130895</v>
      </c>
      <c r="AA48" s="45">
        <f t="shared" si="38"/>
        <v>-42.65079738</v>
      </c>
      <c r="AB48" s="45">
        <f t="shared" si="38"/>
        <v>-44.10100869</v>
      </c>
      <c r="AC48" s="45">
        <f t="shared" si="38"/>
        <v>-45.54856564</v>
      </c>
      <c r="AD48" s="45">
        <f t="shared" si="38"/>
        <v>-46.98980315</v>
      </c>
      <c r="AE48" s="45">
        <f t="shared" si="38"/>
        <v>-48.42075809</v>
      </c>
      <c r="AF48" s="45">
        <f t="shared" si="38"/>
        <v>-49.83716301</v>
      </c>
      <c r="AG48" s="45">
        <f t="shared" si="38"/>
        <v>-51.23444454</v>
      </c>
      <c r="AH48" s="45">
        <f t="shared" si="38"/>
        <v>-52.60772674</v>
      </c>
      <c r="AI48" s="45">
        <f t="shared" si="38"/>
        <v>-53.95184026</v>
      </c>
      <c r="AJ48" s="45">
        <f t="shared" si="38"/>
        <v>-55.26133745</v>
      </c>
      <c r="AK48" s="45">
        <f t="shared" si="38"/>
        <v>-56.53051372</v>
      </c>
      <c r="AL48" s="45">
        <f t="shared" si="38"/>
        <v>-57.75343549</v>
      </c>
      <c r="AM48" s="45">
        <f t="shared" si="38"/>
        <v>-58.92397471</v>
      </c>
      <c r="AN48" s="45">
        <f t="shared" si="38"/>
        <v>-60.03584975</v>
      </c>
      <c r="AO48" s="45">
        <f t="shared" si="38"/>
        <v>-61.08267256</v>
      </c>
      <c r="AP48" s="45">
        <f t="shared" si="38"/>
        <v>-62.05800179</v>
      </c>
      <c r="AQ48" s="45">
        <f t="shared" si="38"/>
        <v>-62.95540105</v>
      </c>
      <c r="AR48" s="45">
        <f t="shared" si="38"/>
        <v>-63.76850212</v>
      </c>
      <c r="AS48" s="45">
        <f t="shared" si="38"/>
        <v>-64.4910718</v>
      </c>
      <c r="AT48" s="45">
        <f t="shared" si="38"/>
        <v>-65.117082</v>
      </c>
      <c r="AU48" s="45">
        <f t="shared" si="38"/>
        <v>-65.64078159</v>
      </c>
      <c r="AV48" s="45">
        <f t="shared" si="38"/>
        <v>-66.05676932</v>
      </c>
      <c r="AW48" s="45">
        <f t="shared" si="38"/>
        <v>-66.36006631</v>
      </c>
      <c r="AX48" s="45">
        <f t="shared" si="38"/>
        <v>-66.54618714</v>
      </c>
      <c r="AY48" s="45">
        <f t="shared" si="38"/>
        <v>-66.73222712</v>
      </c>
      <c r="AZ48" s="46">
        <f t="shared" si="38"/>
        <v>-66.66663629</v>
      </c>
      <c r="BA48" s="46">
        <f t="shared" si="38"/>
        <v>-66.47536147</v>
      </c>
      <c r="BB48" s="46">
        <f t="shared" si="38"/>
        <v>-66.15956877</v>
      </c>
      <c r="BC48" s="46">
        <f t="shared" si="38"/>
        <v>-65.72111276</v>
      </c>
      <c r="BD48" s="46">
        <f t="shared" si="38"/>
        <v>-67.6424333</v>
      </c>
      <c r="BE48" s="33"/>
      <c r="BF48" s="34">
        <f t="shared" ref="BF48:BF49" si="40">AY48*4</f>
        <v>-266.9289085</v>
      </c>
      <c r="BG48" s="34"/>
      <c r="BH48" s="34"/>
      <c r="BI48" s="34"/>
      <c r="BJ48" s="34"/>
      <c r="BK48" s="34"/>
      <c r="BL48" s="34"/>
      <c r="BM48" s="34"/>
      <c r="BN48" s="34"/>
      <c r="BO48" s="34"/>
      <c r="BP48" s="34"/>
    </row>
    <row r="49">
      <c r="A49" s="35" t="s">
        <v>32</v>
      </c>
      <c r="B49" s="45">
        <f t="shared" ref="B49:BD49" si="39">B43</f>
        <v>-10</v>
      </c>
      <c r="C49" s="45">
        <f t="shared" si="39"/>
        <v>-11.05</v>
      </c>
      <c r="D49" s="45">
        <f t="shared" si="39"/>
        <v>-12.1799748</v>
      </c>
      <c r="E49" s="45">
        <f t="shared" si="39"/>
        <v>-13.39275229</v>
      </c>
      <c r="F49" s="45">
        <f t="shared" si="39"/>
        <v>-14.69091488</v>
      </c>
      <c r="G49" s="45">
        <f t="shared" si="39"/>
        <v>-16.07675785</v>
      </c>
      <c r="H49" s="45">
        <f t="shared" si="39"/>
        <v>-17.55224696</v>
      </c>
      <c r="I49" s="45">
        <f t="shared" si="39"/>
        <v>-19.11897579</v>
      </c>
      <c r="J49" s="45">
        <f t="shared" si="39"/>
        <v>-20.77812322</v>
      </c>
      <c r="K49" s="45">
        <f t="shared" si="39"/>
        <v>-22.53041161</v>
      </c>
      <c r="L49" s="45">
        <f t="shared" si="39"/>
        <v>-24.37606614</v>
      </c>
      <c r="M49" s="45">
        <f t="shared" si="39"/>
        <v>-26.31477594</v>
      </c>
      <c r="N49" s="45">
        <f t="shared" si="39"/>
        <v>-28.34565747</v>
      </c>
      <c r="O49" s="45">
        <f t="shared" si="39"/>
        <v>-30.46722091</v>
      </c>
      <c r="P49" s="45">
        <f t="shared" si="39"/>
        <v>-32.67733994</v>
      </c>
      <c r="Q49" s="45">
        <f t="shared" si="39"/>
        <v>-34.97322564</v>
      </c>
      <c r="R49" s="45">
        <f t="shared" si="39"/>
        <v>-37.35140498</v>
      </c>
      <c r="S49" s="45">
        <f t="shared" si="39"/>
        <v>-39.80770452</v>
      </c>
      <c r="T49" s="45">
        <f t="shared" si="39"/>
        <v>-42.33723971</v>
      </c>
      <c r="U49" s="45">
        <f t="shared" si="39"/>
        <v>-44.93441038</v>
      </c>
      <c r="V49" s="45">
        <f t="shared" si="39"/>
        <v>-47.59290273</v>
      </c>
      <c r="W49" s="45">
        <f t="shared" si="39"/>
        <v>-50.30569818</v>
      </c>
      <c r="X49" s="45">
        <f t="shared" si="39"/>
        <v>-53.06508943</v>
      </c>
      <c r="Y49" s="45">
        <f t="shared" si="39"/>
        <v>-55.86270377</v>
      </c>
      <c r="Z49" s="45">
        <f t="shared" si="39"/>
        <v>-58.68953392</v>
      </c>
      <c r="AA49" s="45">
        <f t="shared" si="39"/>
        <v>-61.53597632</v>
      </c>
      <c r="AB49" s="45">
        <f t="shared" si="39"/>
        <v>-64.39187676</v>
      </c>
      <c r="AC49" s="45">
        <f t="shared" si="39"/>
        <v>-67.24658329</v>
      </c>
      <c r="AD49" s="45">
        <f t="shared" si="39"/>
        <v>-70.08900604</v>
      </c>
      <c r="AE49" s="45">
        <f t="shared" si="39"/>
        <v>-72.90768351</v>
      </c>
      <c r="AF49" s="45">
        <f t="shared" si="39"/>
        <v>-75.69085509</v>
      </c>
      <c r="AG49" s="45">
        <f t="shared" si="39"/>
        <v>-78.42653885</v>
      </c>
      <c r="AH49" s="45">
        <f t="shared" si="39"/>
        <v>-81.10261436</v>
      </c>
      <c r="AI49" s="45">
        <f t="shared" si="39"/>
        <v>-83.70690942</v>
      </c>
      <c r="AJ49" s="45">
        <f t="shared" si="39"/>
        <v>-86.22729006</v>
      </c>
      <c r="AK49" s="45">
        <f t="shared" si="39"/>
        <v>-88.65175288</v>
      </c>
      <c r="AL49" s="45">
        <f t="shared" si="39"/>
        <v>-90.96851869</v>
      </c>
      <c r="AM49" s="45">
        <f t="shared" si="39"/>
        <v>-93.16612659</v>
      </c>
      <c r="AN49" s="45">
        <f t="shared" si="39"/>
        <v>-95.2335273</v>
      </c>
      <c r="AO49" s="45">
        <f t="shared" si="39"/>
        <v>-97.16017481</v>
      </c>
      <c r="AP49" s="45">
        <f t="shared" si="39"/>
        <v>-98.93611522</v>
      </c>
      <c r="AQ49" s="45">
        <f t="shared" si="39"/>
        <v>-100.5520718</v>
      </c>
      <c r="AR49" s="45">
        <f t="shared" si="39"/>
        <v>-101.9995251</v>
      </c>
      <c r="AS49" s="45">
        <f t="shared" si="39"/>
        <v>-103.2707874</v>
      </c>
      <c r="AT49" s="45">
        <f t="shared" si="39"/>
        <v>-104.3590707</v>
      </c>
      <c r="AU49" s="45">
        <f t="shared" si="39"/>
        <v>-105.2585465</v>
      </c>
      <c r="AV49" s="45">
        <f t="shared" si="39"/>
        <v>-105.964398</v>
      </c>
      <c r="AW49" s="45">
        <f t="shared" si="39"/>
        <v>-106.4728628</v>
      </c>
      <c r="AX49" s="45">
        <f t="shared" si="39"/>
        <v>-106.781267</v>
      </c>
      <c r="AY49" s="45">
        <f t="shared" si="39"/>
        <v>-107.0895979</v>
      </c>
      <c r="AZ49" s="46">
        <f t="shared" si="39"/>
        <v>-106.9941397</v>
      </c>
      <c r="BA49" s="46">
        <f t="shared" si="39"/>
        <v>-106.6969338</v>
      </c>
      <c r="BB49" s="46">
        <f t="shared" si="39"/>
        <v>-106.1997964</v>
      </c>
      <c r="BC49" s="46">
        <f t="shared" si="39"/>
        <v>-105.5056499</v>
      </c>
      <c r="BD49" s="46">
        <f t="shared" si="39"/>
        <v>-108.63</v>
      </c>
      <c r="BE49" s="33"/>
      <c r="BF49" s="34">
        <f t="shared" si="40"/>
        <v>-428.3583914</v>
      </c>
      <c r="BG49" s="34"/>
      <c r="BH49" s="34"/>
      <c r="BI49" s="34"/>
      <c r="BJ49" s="34"/>
      <c r="BK49" s="34"/>
      <c r="BL49" s="34"/>
      <c r="BM49" s="34"/>
      <c r="BN49" s="34"/>
      <c r="BO49" s="34"/>
      <c r="BP49" s="34"/>
    </row>
    <row r="50">
      <c r="A50" s="31"/>
      <c r="B50" s="34"/>
      <c r="C50" s="34"/>
      <c r="D50" s="31"/>
      <c r="E50" s="34"/>
      <c r="F50" s="31"/>
      <c r="G50" s="31"/>
      <c r="H50" s="34"/>
      <c r="I50" s="34"/>
      <c r="J50" s="31"/>
      <c r="K50" s="34"/>
      <c r="L50" s="31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44"/>
      <c r="BA50" s="44"/>
      <c r="BB50" s="44"/>
      <c r="BC50" s="44"/>
      <c r="BD50" s="44"/>
      <c r="BE50" s="33"/>
      <c r="BF50" s="34"/>
      <c r="BG50" s="34"/>
      <c r="BH50" s="34"/>
      <c r="BI50" s="34"/>
      <c r="BJ50" s="34"/>
      <c r="BK50" s="34"/>
      <c r="BL50" s="34"/>
      <c r="BM50" s="34"/>
      <c r="BN50" s="34"/>
      <c r="BO50" s="34"/>
      <c r="BP50" s="34"/>
    </row>
    <row r="51">
      <c r="A51" s="30" t="s">
        <v>44</v>
      </c>
      <c r="D51" s="41" t="s">
        <v>35</v>
      </c>
      <c r="F51" s="42">
        <v>1.0</v>
      </c>
      <c r="G51" s="41" t="s">
        <v>36</v>
      </c>
      <c r="I51" s="42"/>
      <c r="J51" s="35" t="s">
        <v>37</v>
      </c>
      <c r="L51" s="42">
        <v>1.0</v>
      </c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44"/>
      <c r="BA51" s="44"/>
      <c r="BB51" s="44"/>
      <c r="BC51" s="44"/>
      <c r="BD51" s="44"/>
      <c r="BE51" s="33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</row>
    <row r="52">
      <c r="A52" s="35" t="s">
        <v>29</v>
      </c>
      <c r="B52" s="45">
        <f t="shared" ref="B52:BD52" si="41">((B6*(1-B1))+(B6*$F51*B1))*(B10/100)</f>
        <v>-10</v>
      </c>
      <c r="C52" s="45">
        <f t="shared" si="41"/>
        <v>-10.73452973</v>
      </c>
      <c r="D52" s="45">
        <f t="shared" si="41"/>
        <v>-11.49856241</v>
      </c>
      <c r="E52" s="45">
        <f t="shared" si="41"/>
        <v>-12.29171199</v>
      </c>
      <c r="F52" s="45">
        <f t="shared" si="41"/>
        <v>-13.11351938</v>
      </c>
      <c r="G52" s="45">
        <f t="shared" si="41"/>
        <v>-13.96345752</v>
      </c>
      <c r="H52" s="45">
        <f t="shared" si="41"/>
        <v>-14.84093614</v>
      </c>
      <c r="I52" s="45">
        <f t="shared" si="41"/>
        <v>-15.74530634</v>
      </c>
      <c r="J52" s="45">
        <f t="shared" si="41"/>
        <v>-16.6758645</v>
      </c>
      <c r="K52" s="45">
        <f t="shared" si="41"/>
        <v>-17.63185541</v>
      </c>
      <c r="L52" s="45">
        <f t="shared" si="41"/>
        <v>-18.61247429</v>
      </c>
      <c r="M52" s="45">
        <f t="shared" si="41"/>
        <v>-19.61686757</v>
      </c>
      <c r="N52" s="45">
        <f t="shared" si="41"/>
        <v>-20.64413222</v>
      </c>
      <c r="O52" s="45">
        <f t="shared" si="41"/>
        <v>-21.69331338</v>
      </c>
      <c r="P52" s="45">
        <f t="shared" si="41"/>
        <v>-22.76340024</v>
      </c>
      <c r="Q52" s="45">
        <f t="shared" si="41"/>
        <v>-23.85332013</v>
      </c>
      <c r="R52" s="45">
        <f t="shared" si="41"/>
        <v>-24.96193063</v>
      </c>
      <c r="S52" s="45">
        <f t="shared" si="41"/>
        <v>-26.08800992</v>
      </c>
      <c r="T52" s="45">
        <f t="shared" si="41"/>
        <v>-27.23024534</v>
      </c>
      <c r="U52" s="45">
        <f t="shared" si="41"/>
        <v>-28.38722025</v>
      </c>
      <c r="V52" s="45">
        <f t="shared" si="41"/>
        <v>-29.55739964</v>
      </c>
      <c r="W52" s="45">
        <f t="shared" si="41"/>
        <v>-30.73911444</v>
      </c>
      <c r="X52" s="45">
        <f t="shared" si="41"/>
        <v>-31.93054519</v>
      </c>
      <c r="Y52" s="45">
        <f t="shared" si="41"/>
        <v>-33.12970527</v>
      </c>
      <c r="Z52" s="45">
        <f t="shared" si="41"/>
        <v>-34.33442412</v>
      </c>
      <c r="AA52" s="45">
        <f t="shared" si="41"/>
        <v>-35.54233115</v>
      </c>
      <c r="AB52" s="45">
        <f t="shared" si="41"/>
        <v>-36.75084058</v>
      </c>
      <c r="AC52" s="45">
        <f t="shared" si="41"/>
        <v>-37.95713804</v>
      </c>
      <c r="AD52" s="45">
        <f t="shared" si="41"/>
        <v>-39.15816929</v>
      </c>
      <c r="AE52" s="45">
        <f t="shared" si="41"/>
        <v>-40.35063174</v>
      </c>
      <c r="AF52" s="45">
        <f t="shared" si="41"/>
        <v>-41.53096918</v>
      </c>
      <c r="AG52" s="45">
        <f t="shared" si="41"/>
        <v>-42.69537045</v>
      </c>
      <c r="AH52" s="45">
        <f t="shared" si="41"/>
        <v>-43.83977228</v>
      </c>
      <c r="AI52" s="45">
        <f t="shared" si="41"/>
        <v>-44.95986689</v>
      </c>
      <c r="AJ52" s="45">
        <f t="shared" si="41"/>
        <v>-46.05111455</v>
      </c>
      <c r="AK52" s="45">
        <f t="shared" si="41"/>
        <v>-47.10876143</v>
      </c>
      <c r="AL52" s="45">
        <f t="shared" si="41"/>
        <v>-48.12786291</v>
      </c>
      <c r="AM52" s="45">
        <f t="shared" si="41"/>
        <v>-49.10331226</v>
      </c>
      <c r="AN52" s="45">
        <f t="shared" si="41"/>
        <v>-50.02987479</v>
      </c>
      <c r="AO52" s="45">
        <f t="shared" si="41"/>
        <v>-50.90222714</v>
      </c>
      <c r="AP52" s="45">
        <f t="shared" si="41"/>
        <v>-51.71500149</v>
      </c>
      <c r="AQ52" s="45">
        <f t="shared" si="41"/>
        <v>-52.46283421</v>
      </c>
      <c r="AR52" s="45">
        <f t="shared" si="41"/>
        <v>-53.14041843</v>
      </c>
      <c r="AS52" s="45">
        <f t="shared" si="41"/>
        <v>-53.74255984</v>
      </c>
      <c r="AT52" s="45">
        <f t="shared" si="41"/>
        <v>-54.264235</v>
      </c>
      <c r="AU52" s="45">
        <f t="shared" si="41"/>
        <v>-54.70065133</v>
      </c>
      <c r="AV52" s="45">
        <f t="shared" si="41"/>
        <v>-55.04730776</v>
      </c>
      <c r="AW52" s="45">
        <f t="shared" si="41"/>
        <v>-55.30005526</v>
      </c>
      <c r="AX52" s="45">
        <f t="shared" si="41"/>
        <v>-55.45515595</v>
      </c>
      <c r="AY52" s="45">
        <f t="shared" si="41"/>
        <v>-55.61018927</v>
      </c>
      <c r="AZ52" s="46">
        <f t="shared" si="41"/>
        <v>-55.55553024</v>
      </c>
      <c r="BA52" s="46">
        <f t="shared" si="41"/>
        <v>-55.39613456</v>
      </c>
      <c r="BB52" s="46">
        <f t="shared" si="41"/>
        <v>-55.13297397</v>
      </c>
      <c r="BC52" s="46">
        <f t="shared" si="41"/>
        <v>-54.76759397</v>
      </c>
      <c r="BD52" s="46">
        <f t="shared" si="41"/>
        <v>-56.38426588</v>
      </c>
      <c r="BE52" s="33"/>
      <c r="BF52" s="34">
        <f t="shared" ref="BF52:BF53" si="43">AY52*4</f>
        <v>-222.4407571</v>
      </c>
      <c r="BG52" s="34"/>
      <c r="BH52" s="34"/>
      <c r="BI52" s="34"/>
      <c r="BJ52" s="34"/>
      <c r="BK52" s="34"/>
      <c r="BL52" s="34"/>
      <c r="BM52" s="34"/>
      <c r="BN52" s="34"/>
      <c r="BO52" s="34"/>
      <c r="BP52" s="34"/>
    </row>
    <row r="53">
      <c r="A53" s="35" t="s">
        <v>30</v>
      </c>
      <c r="B53" s="45">
        <f t="shared" ref="B53:BD53" si="42">B43</f>
        <v>-10</v>
      </c>
      <c r="C53" s="45">
        <f t="shared" si="42"/>
        <v>-11.05</v>
      </c>
      <c r="D53" s="45">
        <f t="shared" si="42"/>
        <v>-12.1799748</v>
      </c>
      <c r="E53" s="45">
        <f t="shared" si="42"/>
        <v>-13.39275229</v>
      </c>
      <c r="F53" s="45">
        <f t="shared" si="42"/>
        <v>-14.69091488</v>
      </c>
      <c r="G53" s="45">
        <f t="shared" si="42"/>
        <v>-16.07675785</v>
      </c>
      <c r="H53" s="45">
        <f t="shared" si="42"/>
        <v>-17.55224696</v>
      </c>
      <c r="I53" s="45">
        <f t="shared" si="42"/>
        <v>-19.11897579</v>
      </c>
      <c r="J53" s="45">
        <f t="shared" si="42"/>
        <v>-20.77812322</v>
      </c>
      <c r="K53" s="45">
        <f t="shared" si="42"/>
        <v>-22.53041161</v>
      </c>
      <c r="L53" s="45">
        <f t="shared" si="42"/>
        <v>-24.37606614</v>
      </c>
      <c r="M53" s="45">
        <f t="shared" si="42"/>
        <v>-26.31477594</v>
      </c>
      <c r="N53" s="45">
        <f t="shared" si="42"/>
        <v>-28.34565747</v>
      </c>
      <c r="O53" s="45">
        <f t="shared" si="42"/>
        <v>-30.46722091</v>
      </c>
      <c r="P53" s="45">
        <f t="shared" si="42"/>
        <v>-32.67733994</v>
      </c>
      <c r="Q53" s="45">
        <f t="shared" si="42"/>
        <v>-34.97322564</v>
      </c>
      <c r="R53" s="45">
        <f t="shared" si="42"/>
        <v>-37.35140498</v>
      </c>
      <c r="S53" s="45">
        <f t="shared" si="42"/>
        <v>-39.80770452</v>
      </c>
      <c r="T53" s="45">
        <f t="shared" si="42"/>
        <v>-42.33723971</v>
      </c>
      <c r="U53" s="45">
        <f t="shared" si="42"/>
        <v>-44.93441038</v>
      </c>
      <c r="V53" s="45">
        <f t="shared" si="42"/>
        <v>-47.59290273</v>
      </c>
      <c r="W53" s="45">
        <f t="shared" si="42"/>
        <v>-50.30569818</v>
      </c>
      <c r="X53" s="45">
        <f t="shared" si="42"/>
        <v>-53.06508943</v>
      </c>
      <c r="Y53" s="45">
        <f t="shared" si="42"/>
        <v>-55.86270377</v>
      </c>
      <c r="Z53" s="45">
        <f t="shared" si="42"/>
        <v>-58.68953392</v>
      </c>
      <c r="AA53" s="45">
        <f t="shared" si="42"/>
        <v>-61.53597632</v>
      </c>
      <c r="AB53" s="45">
        <f t="shared" si="42"/>
        <v>-64.39187676</v>
      </c>
      <c r="AC53" s="45">
        <f t="shared" si="42"/>
        <v>-67.24658329</v>
      </c>
      <c r="AD53" s="45">
        <f t="shared" si="42"/>
        <v>-70.08900604</v>
      </c>
      <c r="AE53" s="45">
        <f t="shared" si="42"/>
        <v>-72.90768351</v>
      </c>
      <c r="AF53" s="45">
        <f t="shared" si="42"/>
        <v>-75.69085509</v>
      </c>
      <c r="AG53" s="45">
        <f t="shared" si="42"/>
        <v>-78.42653885</v>
      </c>
      <c r="AH53" s="45">
        <f t="shared" si="42"/>
        <v>-81.10261436</v>
      </c>
      <c r="AI53" s="45">
        <f t="shared" si="42"/>
        <v>-83.70690942</v>
      </c>
      <c r="AJ53" s="45">
        <f t="shared" si="42"/>
        <v>-86.22729006</v>
      </c>
      <c r="AK53" s="45">
        <f t="shared" si="42"/>
        <v>-88.65175288</v>
      </c>
      <c r="AL53" s="45">
        <f t="shared" si="42"/>
        <v>-90.96851869</v>
      </c>
      <c r="AM53" s="45">
        <f t="shared" si="42"/>
        <v>-93.16612659</v>
      </c>
      <c r="AN53" s="45">
        <f t="shared" si="42"/>
        <v>-95.2335273</v>
      </c>
      <c r="AO53" s="45">
        <f t="shared" si="42"/>
        <v>-97.16017481</v>
      </c>
      <c r="AP53" s="45">
        <f t="shared" si="42"/>
        <v>-98.93611522</v>
      </c>
      <c r="AQ53" s="45">
        <f t="shared" si="42"/>
        <v>-100.5520718</v>
      </c>
      <c r="AR53" s="45">
        <f t="shared" si="42"/>
        <v>-101.9995251</v>
      </c>
      <c r="AS53" s="45">
        <f t="shared" si="42"/>
        <v>-103.2707874</v>
      </c>
      <c r="AT53" s="45">
        <f t="shared" si="42"/>
        <v>-104.3590707</v>
      </c>
      <c r="AU53" s="45">
        <f t="shared" si="42"/>
        <v>-105.2585465</v>
      </c>
      <c r="AV53" s="45">
        <f t="shared" si="42"/>
        <v>-105.964398</v>
      </c>
      <c r="AW53" s="45">
        <f t="shared" si="42"/>
        <v>-106.4728628</v>
      </c>
      <c r="AX53" s="45">
        <f t="shared" si="42"/>
        <v>-106.781267</v>
      </c>
      <c r="AY53" s="45">
        <f t="shared" si="42"/>
        <v>-107.0895979</v>
      </c>
      <c r="AZ53" s="46">
        <f t="shared" si="42"/>
        <v>-106.9941397</v>
      </c>
      <c r="BA53" s="46">
        <f t="shared" si="42"/>
        <v>-106.6969338</v>
      </c>
      <c r="BB53" s="46">
        <f t="shared" si="42"/>
        <v>-106.1997964</v>
      </c>
      <c r="BC53" s="46">
        <f t="shared" si="42"/>
        <v>-105.5056499</v>
      </c>
      <c r="BD53" s="46">
        <f t="shared" si="42"/>
        <v>-108.63</v>
      </c>
      <c r="BE53" s="33"/>
      <c r="BF53" s="34">
        <f t="shared" si="43"/>
        <v>-428.3583914</v>
      </c>
      <c r="BG53" s="34"/>
      <c r="BH53" s="34"/>
      <c r="BI53" s="34"/>
      <c r="BJ53" s="34"/>
      <c r="BK53" s="34"/>
      <c r="BL53" s="34"/>
      <c r="BM53" s="34"/>
      <c r="BN53" s="34"/>
      <c r="BO53" s="34"/>
      <c r="BP53" s="34"/>
    </row>
    <row r="54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44"/>
      <c r="BA54" s="44"/>
      <c r="BB54" s="44"/>
      <c r="BC54" s="44"/>
      <c r="BD54" s="44"/>
      <c r="BE54" s="33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</row>
    <row r="55">
      <c r="A55" s="30" t="s">
        <v>45</v>
      </c>
      <c r="D55" s="41" t="s">
        <v>35</v>
      </c>
      <c r="F55" s="42">
        <v>0.75</v>
      </c>
      <c r="G55" s="41" t="s">
        <v>36</v>
      </c>
      <c r="I55" s="42">
        <v>0.5</v>
      </c>
      <c r="J55" s="35" t="s">
        <v>37</v>
      </c>
      <c r="L55" s="42">
        <v>1.0</v>
      </c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44"/>
      <c r="BA55" s="44"/>
      <c r="BB55" s="44"/>
      <c r="BC55" s="44"/>
      <c r="BD55" s="44"/>
      <c r="BE55" s="33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</row>
    <row r="56">
      <c r="A56" s="35" t="s">
        <v>29</v>
      </c>
      <c r="B56" s="36">
        <f t="shared" ref="B56:BD56" si="44">((B6*(1-B1))+(B6*$F55*B1))*(B10/100)</f>
        <v>-9.5</v>
      </c>
      <c r="C56" s="36">
        <f t="shared" si="44"/>
        <v>-10.17096692</v>
      </c>
      <c r="D56" s="36">
        <f t="shared" si="44"/>
        <v>-10.83739507</v>
      </c>
      <c r="E56" s="36">
        <f t="shared" si="44"/>
        <v>-11.52347999</v>
      </c>
      <c r="F56" s="36">
        <f t="shared" si="44"/>
        <v>-12.22835682</v>
      </c>
      <c r="G56" s="36">
        <f t="shared" si="44"/>
        <v>-12.9161982</v>
      </c>
      <c r="H56" s="36">
        <f t="shared" si="44"/>
        <v>-13.54235423</v>
      </c>
      <c r="I56" s="36">
        <f t="shared" si="44"/>
        <v>-14.1707757</v>
      </c>
      <c r="J56" s="36">
        <f t="shared" si="44"/>
        <v>-14.79982975</v>
      </c>
      <c r="K56" s="36">
        <f t="shared" si="44"/>
        <v>-15.42787349</v>
      </c>
      <c r="L56" s="36">
        <f t="shared" si="44"/>
        <v>-16.05325907</v>
      </c>
      <c r="M56" s="36">
        <f t="shared" si="44"/>
        <v>-16.67433744</v>
      </c>
      <c r="N56" s="36">
        <f t="shared" si="44"/>
        <v>-17.28946074</v>
      </c>
      <c r="O56" s="36">
        <f t="shared" si="44"/>
        <v>-17.89698354</v>
      </c>
      <c r="P56" s="36">
        <f t="shared" si="44"/>
        <v>-18.4952627</v>
      </c>
      <c r="Q56" s="36">
        <f t="shared" si="44"/>
        <v>-19.0826561</v>
      </c>
      <c r="R56" s="36">
        <f t="shared" si="44"/>
        <v>-19.65752037</v>
      </c>
      <c r="S56" s="36">
        <f t="shared" si="44"/>
        <v>-20.21820769</v>
      </c>
      <c r="T56" s="36">
        <f t="shared" si="44"/>
        <v>-20.76306207</v>
      </c>
      <c r="U56" s="36">
        <f t="shared" si="44"/>
        <v>-21.29041519</v>
      </c>
      <c r="V56" s="36">
        <f t="shared" si="44"/>
        <v>-22.16804973</v>
      </c>
      <c r="W56" s="36">
        <f t="shared" si="44"/>
        <v>-23.05433583</v>
      </c>
      <c r="X56" s="36">
        <f t="shared" si="44"/>
        <v>-23.94790889</v>
      </c>
      <c r="Y56" s="36">
        <f t="shared" si="44"/>
        <v>-24.84727895</v>
      </c>
      <c r="Z56" s="36">
        <f t="shared" si="44"/>
        <v>-25.75081809</v>
      </c>
      <c r="AA56" s="36">
        <f t="shared" si="44"/>
        <v>-26.65674836</v>
      </c>
      <c r="AB56" s="36">
        <f t="shared" si="44"/>
        <v>-27.56313043</v>
      </c>
      <c r="AC56" s="36">
        <f t="shared" si="44"/>
        <v>-28.46785353</v>
      </c>
      <c r="AD56" s="36">
        <f t="shared" si="44"/>
        <v>-29.36862697</v>
      </c>
      <c r="AE56" s="36">
        <f t="shared" si="44"/>
        <v>-30.26297381</v>
      </c>
      <c r="AF56" s="36">
        <f t="shared" si="44"/>
        <v>-31.14822688</v>
      </c>
      <c r="AG56" s="36">
        <f t="shared" si="44"/>
        <v>-32.02152784</v>
      </c>
      <c r="AH56" s="36">
        <f t="shared" si="44"/>
        <v>-32.87982921</v>
      </c>
      <c r="AI56" s="36">
        <f t="shared" si="44"/>
        <v>-33.71990017</v>
      </c>
      <c r="AJ56" s="36">
        <f t="shared" si="44"/>
        <v>-34.53833591</v>
      </c>
      <c r="AK56" s="36">
        <f t="shared" si="44"/>
        <v>-35.33157107</v>
      </c>
      <c r="AL56" s="36">
        <f t="shared" si="44"/>
        <v>-36.09589718</v>
      </c>
      <c r="AM56" s="36">
        <f t="shared" si="44"/>
        <v>-36.82748419</v>
      </c>
      <c r="AN56" s="36">
        <f t="shared" si="44"/>
        <v>-37.52240609</v>
      </c>
      <c r="AO56" s="36">
        <f t="shared" si="44"/>
        <v>-38.17667035</v>
      </c>
      <c r="AP56" s="36">
        <f t="shared" si="44"/>
        <v>-38.78625112</v>
      </c>
      <c r="AQ56" s="36">
        <f t="shared" si="44"/>
        <v>-39.34712566</v>
      </c>
      <c r="AR56" s="36">
        <f t="shared" si="44"/>
        <v>-39.85531382</v>
      </c>
      <c r="AS56" s="36">
        <f t="shared" si="44"/>
        <v>-40.30691988</v>
      </c>
      <c r="AT56" s="36">
        <f t="shared" si="44"/>
        <v>-40.69817625</v>
      </c>
      <c r="AU56" s="36">
        <f t="shared" si="44"/>
        <v>-41.02548849</v>
      </c>
      <c r="AV56" s="36">
        <f t="shared" si="44"/>
        <v>-41.28548082</v>
      </c>
      <c r="AW56" s="36">
        <f t="shared" si="44"/>
        <v>-41.47504144</v>
      </c>
      <c r="AX56" s="36">
        <f t="shared" si="44"/>
        <v>-41.59136696</v>
      </c>
      <c r="AY56" s="36">
        <f t="shared" si="44"/>
        <v>-41.70764195</v>
      </c>
      <c r="AZ56" s="37">
        <f t="shared" si="44"/>
        <v>-41.66664768</v>
      </c>
      <c r="BA56" s="37">
        <f t="shared" si="44"/>
        <v>-41.54710092</v>
      </c>
      <c r="BB56" s="37">
        <f t="shared" si="44"/>
        <v>-41.34973048</v>
      </c>
      <c r="BC56" s="37">
        <f t="shared" si="44"/>
        <v>-41.07569548</v>
      </c>
      <c r="BD56" s="37">
        <f t="shared" si="44"/>
        <v>-42.28819941</v>
      </c>
      <c r="BE56" s="33"/>
      <c r="BF56" s="34">
        <f t="shared" ref="BF56:BF59" si="46">AY56*7.75</f>
        <v>-323.2342251</v>
      </c>
      <c r="BG56" s="34"/>
      <c r="BH56" s="34"/>
      <c r="BI56" s="34"/>
      <c r="BJ56" s="34"/>
      <c r="BK56" s="34"/>
      <c r="BL56" s="34"/>
      <c r="BM56" s="34"/>
      <c r="BN56" s="34"/>
      <c r="BO56" s="34"/>
      <c r="BP56" s="34"/>
    </row>
    <row r="57">
      <c r="A57" s="35" t="s">
        <v>30</v>
      </c>
      <c r="B57" s="36">
        <f t="shared" ref="B57:BD57" si="45">B37</f>
        <v>-10</v>
      </c>
      <c r="C57" s="36">
        <f t="shared" si="45"/>
        <v>-11.05</v>
      </c>
      <c r="D57" s="36">
        <f t="shared" si="45"/>
        <v>-12.1799748</v>
      </c>
      <c r="E57" s="36">
        <f t="shared" si="45"/>
        <v>-13.39275229</v>
      </c>
      <c r="F57" s="36">
        <f t="shared" si="45"/>
        <v>-14.69091488</v>
      </c>
      <c r="G57" s="36">
        <f t="shared" si="45"/>
        <v>-16.07675785</v>
      </c>
      <c r="H57" s="36">
        <f t="shared" si="45"/>
        <v>-17.55224696</v>
      </c>
      <c r="I57" s="36">
        <f t="shared" si="45"/>
        <v>-19.11897579</v>
      </c>
      <c r="J57" s="36">
        <f t="shared" si="45"/>
        <v>-20.77812322</v>
      </c>
      <c r="K57" s="36">
        <f t="shared" si="45"/>
        <v>-22.53041161</v>
      </c>
      <c r="L57" s="36">
        <f t="shared" si="45"/>
        <v>-24.37606614</v>
      </c>
      <c r="M57" s="36">
        <f t="shared" si="45"/>
        <v>-26.31477594</v>
      </c>
      <c r="N57" s="36">
        <f t="shared" si="45"/>
        <v>-28.34565747</v>
      </c>
      <c r="O57" s="36">
        <f t="shared" si="45"/>
        <v>-30.46722091</v>
      </c>
      <c r="P57" s="36">
        <f t="shared" si="45"/>
        <v>-32.67733994</v>
      </c>
      <c r="Q57" s="36">
        <f t="shared" si="45"/>
        <v>-34.97322564</v>
      </c>
      <c r="R57" s="36">
        <f t="shared" si="45"/>
        <v>-37.35140498</v>
      </c>
      <c r="S57" s="36">
        <f t="shared" si="45"/>
        <v>-39.80770452</v>
      </c>
      <c r="T57" s="36">
        <f t="shared" si="45"/>
        <v>-42.33723971</v>
      </c>
      <c r="U57" s="36">
        <f t="shared" si="45"/>
        <v>-44.93441038</v>
      </c>
      <c r="V57" s="36">
        <f t="shared" si="45"/>
        <v>-47.59290273</v>
      </c>
      <c r="W57" s="36">
        <f t="shared" si="45"/>
        <v>-50.30569818</v>
      </c>
      <c r="X57" s="36">
        <f t="shared" si="45"/>
        <v>-53.06508943</v>
      </c>
      <c r="Y57" s="36">
        <f t="shared" si="45"/>
        <v>-55.86270377</v>
      </c>
      <c r="Z57" s="36">
        <f t="shared" si="45"/>
        <v>-58.68953392</v>
      </c>
      <c r="AA57" s="36">
        <f t="shared" si="45"/>
        <v>-61.53597632</v>
      </c>
      <c r="AB57" s="36">
        <f t="shared" si="45"/>
        <v>-64.39187676</v>
      </c>
      <c r="AC57" s="36">
        <f t="shared" si="45"/>
        <v>-67.24658329</v>
      </c>
      <c r="AD57" s="36">
        <f t="shared" si="45"/>
        <v>-70.08900604</v>
      </c>
      <c r="AE57" s="36">
        <f t="shared" si="45"/>
        <v>-72.90768351</v>
      </c>
      <c r="AF57" s="36">
        <f t="shared" si="45"/>
        <v>-75.69085509</v>
      </c>
      <c r="AG57" s="36">
        <f t="shared" si="45"/>
        <v>-78.42653885</v>
      </c>
      <c r="AH57" s="36">
        <f t="shared" si="45"/>
        <v>-81.10261436</v>
      </c>
      <c r="AI57" s="36">
        <f t="shared" si="45"/>
        <v>-83.70690942</v>
      </c>
      <c r="AJ57" s="36">
        <f t="shared" si="45"/>
        <v>-86.22729006</v>
      </c>
      <c r="AK57" s="36">
        <f t="shared" si="45"/>
        <v>-88.65175288</v>
      </c>
      <c r="AL57" s="36">
        <f t="shared" si="45"/>
        <v>-90.96851869</v>
      </c>
      <c r="AM57" s="36">
        <f t="shared" si="45"/>
        <v>-93.16612659</v>
      </c>
      <c r="AN57" s="36">
        <f t="shared" si="45"/>
        <v>-95.2335273</v>
      </c>
      <c r="AO57" s="36">
        <f t="shared" si="45"/>
        <v>-97.16017481</v>
      </c>
      <c r="AP57" s="36">
        <f t="shared" si="45"/>
        <v>-98.93611522</v>
      </c>
      <c r="AQ57" s="36">
        <f t="shared" si="45"/>
        <v>-100.5520718</v>
      </c>
      <c r="AR57" s="36">
        <f t="shared" si="45"/>
        <v>-101.9995251</v>
      </c>
      <c r="AS57" s="36">
        <f t="shared" si="45"/>
        <v>-103.2707874</v>
      </c>
      <c r="AT57" s="36">
        <f t="shared" si="45"/>
        <v>-104.3590707</v>
      </c>
      <c r="AU57" s="36">
        <f t="shared" si="45"/>
        <v>-105.2585465</v>
      </c>
      <c r="AV57" s="36">
        <f t="shared" si="45"/>
        <v>-105.964398</v>
      </c>
      <c r="AW57" s="36">
        <f t="shared" si="45"/>
        <v>-106.4728628</v>
      </c>
      <c r="AX57" s="36">
        <f t="shared" si="45"/>
        <v>-106.781267</v>
      </c>
      <c r="AY57" s="36">
        <f t="shared" si="45"/>
        <v>-107.0895979</v>
      </c>
      <c r="AZ57" s="37">
        <f t="shared" si="45"/>
        <v>-106.9941397</v>
      </c>
      <c r="BA57" s="37">
        <f t="shared" si="45"/>
        <v>-106.6969338</v>
      </c>
      <c r="BB57" s="37">
        <f t="shared" si="45"/>
        <v>-106.1997964</v>
      </c>
      <c r="BC57" s="37">
        <f t="shared" si="45"/>
        <v>-105.5056499</v>
      </c>
      <c r="BD57" s="37">
        <f t="shared" si="45"/>
        <v>-108.63</v>
      </c>
      <c r="BE57" s="33"/>
      <c r="BF57" s="34">
        <f t="shared" si="46"/>
        <v>-829.9443834</v>
      </c>
      <c r="BG57" s="34"/>
      <c r="BH57" s="34"/>
      <c r="BI57" s="34"/>
      <c r="BJ57" s="34"/>
      <c r="BK57" s="34"/>
      <c r="BL57" s="34"/>
      <c r="BM57" s="34"/>
      <c r="BN57" s="34"/>
      <c r="BO57" s="34"/>
      <c r="BP57" s="34"/>
    </row>
    <row r="58">
      <c r="A58" s="35" t="s">
        <v>31</v>
      </c>
      <c r="B58" s="36">
        <f t="shared" ref="B58:BD58" si="47">((B8*(1-B1))+(B8*$I55*B1))*(B10/100)</f>
        <v>-9</v>
      </c>
      <c r="C58" s="36">
        <f t="shared" si="47"/>
        <v>-9.607404105</v>
      </c>
      <c r="D58" s="36">
        <f t="shared" si="47"/>
        <v>-10.17622774</v>
      </c>
      <c r="E58" s="36">
        <f t="shared" si="47"/>
        <v>-10.75524799</v>
      </c>
      <c r="F58" s="36">
        <f t="shared" si="47"/>
        <v>-11.34319427</v>
      </c>
      <c r="G58" s="36">
        <f t="shared" si="47"/>
        <v>-11.86893889</v>
      </c>
      <c r="H58" s="36">
        <f t="shared" si="47"/>
        <v>-12.24377231</v>
      </c>
      <c r="I58" s="36">
        <f t="shared" si="47"/>
        <v>-12.59624507</v>
      </c>
      <c r="J58" s="36">
        <f t="shared" si="47"/>
        <v>-12.92379499</v>
      </c>
      <c r="K58" s="36">
        <f t="shared" si="47"/>
        <v>-13.22389156</v>
      </c>
      <c r="L58" s="36">
        <f t="shared" si="47"/>
        <v>-13.49404386</v>
      </c>
      <c r="M58" s="36">
        <f t="shared" si="47"/>
        <v>-13.7318073</v>
      </c>
      <c r="N58" s="36">
        <f t="shared" si="47"/>
        <v>-13.93478925</v>
      </c>
      <c r="O58" s="36">
        <f t="shared" si="47"/>
        <v>-14.1006537</v>
      </c>
      <c r="P58" s="36">
        <f t="shared" si="47"/>
        <v>-14.22712515</v>
      </c>
      <c r="Q58" s="36">
        <f t="shared" si="47"/>
        <v>-14.31199208</v>
      </c>
      <c r="R58" s="36">
        <f t="shared" si="47"/>
        <v>-14.35311011</v>
      </c>
      <c r="S58" s="36">
        <f t="shared" si="47"/>
        <v>-14.34840546</v>
      </c>
      <c r="T58" s="36">
        <f t="shared" si="47"/>
        <v>-14.2958788</v>
      </c>
      <c r="U58" s="36">
        <f t="shared" si="47"/>
        <v>-14.19361013</v>
      </c>
      <c r="V58" s="36">
        <f t="shared" si="47"/>
        <v>-14.77869982</v>
      </c>
      <c r="W58" s="36">
        <f t="shared" si="47"/>
        <v>-15.36955722</v>
      </c>
      <c r="X58" s="36">
        <f t="shared" si="47"/>
        <v>-15.9652726</v>
      </c>
      <c r="Y58" s="36">
        <f t="shared" si="47"/>
        <v>-16.56485264</v>
      </c>
      <c r="Z58" s="36">
        <f t="shared" si="47"/>
        <v>-17.16721206</v>
      </c>
      <c r="AA58" s="36">
        <f t="shared" si="47"/>
        <v>-17.77116557</v>
      </c>
      <c r="AB58" s="36">
        <f t="shared" si="47"/>
        <v>-18.37542029</v>
      </c>
      <c r="AC58" s="36">
        <f t="shared" si="47"/>
        <v>-18.97856902</v>
      </c>
      <c r="AD58" s="36">
        <f t="shared" si="47"/>
        <v>-19.57908465</v>
      </c>
      <c r="AE58" s="36">
        <f t="shared" si="47"/>
        <v>-20.17531587</v>
      </c>
      <c r="AF58" s="36">
        <f t="shared" si="47"/>
        <v>-20.76548459</v>
      </c>
      <c r="AG58" s="36">
        <f t="shared" si="47"/>
        <v>-21.34768522</v>
      </c>
      <c r="AH58" s="36">
        <f t="shared" si="47"/>
        <v>-21.91988614</v>
      </c>
      <c r="AI58" s="36">
        <f t="shared" si="47"/>
        <v>-22.47993344</v>
      </c>
      <c r="AJ58" s="36">
        <f t="shared" si="47"/>
        <v>-23.02555727</v>
      </c>
      <c r="AK58" s="36">
        <f t="shared" si="47"/>
        <v>-23.55438072</v>
      </c>
      <c r="AL58" s="36">
        <f t="shared" si="47"/>
        <v>-24.06393145</v>
      </c>
      <c r="AM58" s="36">
        <f t="shared" si="47"/>
        <v>-24.55165613</v>
      </c>
      <c r="AN58" s="36">
        <f t="shared" si="47"/>
        <v>-25.01493739</v>
      </c>
      <c r="AO58" s="36">
        <f t="shared" si="47"/>
        <v>-25.45111357</v>
      </c>
      <c r="AP58" s="36">
        <f t="shared" si="47"/>
        <v>-25.85750075</v>
      </c>
      <c r="AQ58" s="36">
        <f t="shared" si="47"/>
        <v>-26.2314171</v>
      </c>
      <c r="AR58" s="36">
        <f t="shared" si="47"/>
        <v>-26.57020921</v>
      </c>
      <c r="AS58" s="36">
        <f t="shared" si="47"/>
        <v>-26.87127992</v>
      </c>
      <c r="AT58" s="36">
        <f t="shared" si="47"/>
        <v>-27.1321175</v>
      </c>
      <c r="AU58" s="36">
        <f t="shared" si="47"/>
        <v>-27.35032566</v>
      </c>
      <c r="AV58" s="36">
        <f t="shared" si="47"/>
        <v>-27.52365388</v>
      </c>
      <c r="AW58" s="36">
        <f t="shared" si="47"/>
        <v>-27.65002763</v>
      </c>
      <c r="AX58" s="36">
        <f t="shared" si="47"/>
        <v>-27.72757797</v>
      </c>
      <c r="AY58" s="36">
        <f t="shared" si="47"/>
        <v>-27.80509464</v>
      </c>
      <c r="AZ58" s="37">
        <f t="shared" si="47"/>
        <v>-27.77776512</v>
      </c>
      <c r="BA58" s="37">
        <f t="shared" si="47"/>
        <v>-27.69806728</v>
      </c>
      <c r="BB58" s="37">
        <f t="shared" si="47"/>
        <v>-27.56648699</v>
      </c>
      <c r="BC58" s="37">
        <f t="shared" si="47"/>
        <v>-27.38379698</v>
      </c>
      <c r="BD58" s="37">
        <f t="shared" si="47"/>
        <v>-28.18434721</v>
      </c>
      <c r="BE58" s="33"/>
      <c r="BF58" s="34">
        <f t="shared" si="46"/>
        <v>-215.4894834</v>
      </c>
      <c r="BG58" s="34"/>
      <c r="BH58" s="34"/>
      <c r="BI58" s="34"/>
      <c r="BJ58" s="34"/>
      <c r="BK58" s="34"/>
      <c r="BL58" s="34"/>
      <c r="BM58" s="34"/>
      <c r="BN58" s="34"/>
      <c r="BO58" s="34"/>
      <c r="BP58" s="34"/>
    </row>
    <row r="59">
      <c r="A59" s="35" t="s">
        <v>32</v>
      </c>
      <c r="B59" s="36">
        <f t="shared" ref="B59:BD59" si="48">B39</f>
        <v>-10</v>
      </c>
      <c r="C59" s="36">
        <f t="shared" si="48"/>
        <v>-11.05</v>
      </c>
      <c r="D59" s="36">
        <f t="shared" si="48"/>
        <v>-12.1799748</v>
      </c>
      <c r="E59" s="36">
        <f t="shared" si="48"/>
        <v>-13.39275229</v>
      </c>
      <c r="F59" s="36">
        <f t="shared" si="48"/>
        <v>-14.69091488</v>
      </c>
      <c r="G59" s="36">
        <f t="shared" si="48"/>
        <v>-16.07675785</v>
      </c>
      <c r="H59" s="36">
        <f t="shared" si="48"/>
        <v>-17.55224696</v>
      </c>
      <c r="I59" s="36">
        <f t="shared" si="48"/>
        <v>-19.11897579</v>
      </c>
      <c r="J59" s="36">
        <f t="shared" si="48"/>
        <v>-20.77812322</v>
      </c>
      <c r="K59" s="36">
        <f t="shared" si="48"/>
        <v>-22.53041161</v>
      </c>
      <c r="L59" s="36">
        <f t="shared" si="48"/>
        <v>-24.37606614</v>
      </c>
      <c r="M59" s="36">
        <f t="shared" si="48"/>
        <v>-26.31477594</v>
      </c>
      <c r="N59" s="36">
        <f t="shared" si="48"/>
        <v>-28.34565747</v>
      </c>
      <c r="O59" s="36">
        <f t="shared" si="48"/>
        <v>-30.46722091</v>
      </c>
      <c r="P59" s="36">
        <f t="shared" si="48"/>
        <v>-32.67733994</v>
      </c>
      <c r="Q59" s="36">
        <f t="shared" si="48"/>
        <v>-34.97322564</v>
      </c>
      <c r="R59" s="36">
        <f t="shared" si="48"/>
        <v>-37.35140498</v>
      </c>
      <c r="S59" s="36">
        <f t="shared" si="48"/>
        <v>-39.80770452</v>
      </c>
      <c r="T59" s="36">
        <f t="shared" si="48"/>
        <v>-42.33723971</v>
      </c>
      <c r="U59" s="36">
        <f t="shared" si="48"/>
        <v>-44.93441038</v>
      </c>
      <c r="V59" s="36">
        <f t="shared" si="48"/>
        <v>-47.59290273</v>
      </c>
      <c r="W59" s="36">
        <f t="shared" si="48"/>
        <v>-50.30569818</v>
      </c>
      <c r="X59" s="36">
        <f t="shared" si="48"/>
        <v>-53.06508943</v>
      </c>
      <c r="Y59" s="36">
        <f t="shared" si="48"/>
        <v>-55.86270377</v>
      </c>
      <c r="Z59" s="36">
        <f t="shared" si="48"/>
        <v>-58.68953392</v>
      </c>
      <c r="AA59" s="36">
        <f t="shared" si="48"/>
        <v>-61.53597632</v>
      </c>
      <c r="AB59" s="36">
        <f t="shared" si="48"/>
        <v>-64.39187676</v>
      </c>
      <c r="AC59" s="36">
        <f t="shared" si="48"/>
        <v>-67.24658329</v>
      </c>
      <c r="AD59" s="36">
        <f t="shared" si="48"/>
        <v>-70.08900604</v>
      </c>
      <c r="AE59" s="36">
        <f t="shared" si="48"/>
        <v>-72.90768351</v>
      </c>
      <c r="AF59" s="36">
        <f t="shared" si="48"/>
        <v>-75.69085509</v>
      </c>
      <c r="AG59" s="36">
        <f t="shared" si="48"/>
        <v>-78.42653885</v>
      </c>
      <c r="AH59" s="36">
        <f t="shared" si="48"/>
        <v>-81.10261436</v>
      </c>
      <c r="AI59" s="36">
        <f t="shared" si="48"/>
        <v>-83.70690942</v>
      </c>
      <c r="AJ59" s="36">
        <f t="shared" si="48"/>
        <v>-86.22729006</v>
      </c>
      <c r="AK59" s="36">
        <f t="shared" si="48"/>
        <v>-88.65175288</v>
      </c>
      <c r="AL59" s="36">
        <f t="shared" si="48"/>
        <v>-90.96851869</v>
      </c>
      <c r="AM59" s="36">
        <f t="shared" si="48"/>
        <v>-93.16612659</v>
      </c>
      <c r="AN59" s="36">
        <f t="shared" si="48"/>
        <v>-95.2335273</v>
      </c>
      <c r="AO59" s="36">
        <f t="shared" si="48"/>
        <v>-97.16017481</v>
      </c>
      <c r="AP59" s="36">
        <f t="shared" si="48"/>
        <v>-98.93611522</v>
      </c>
      <c r="AQ59" s="36">
        <f t="shared" si="48"/>
        <v>-100.5520718</v>
      </c>
      <c r="AR59" s="36">
        <f t="shared" si="48"/>
        <v>-101.9995251</v>
      </c>
      <c r="AS59" s="36">
        <f t="shared" si="48"/>
        <v>-103.2707874</v>
      </c>
      <c r="AT59" s="36">
        <f t="shared" si="48"/>
        <v>-104.3590707</v>
      </c>
      <c r="AU59" s="36">
        <f t="shared" si="48"/>
        <v>-105.2585465</v>
      </c>
      <c r="AV59" s="36">
        <f t="shared" si="48"/>
        <v>-105.964398</v>
      </c>
      <c r="AW59" s="36">
        <f t="shared" si="48"/>
        <v>-106.4728628</v>
      </c>
      <c r="AX59" s="36">
        <f t="shared" si="48"/>
        <v>-106.781267</v>
      </c>
      <c r="AY59" s="36">
        <f t="shared" si="48"/>
        <v>-107.0895979</v>
      </c>
      <c r="AZ59" s="37">
        <f t="shared" si="48"/>
        <v>-106.9941397</v>
      </c>
      <c r="BA59" s="37">
        <f t="shared" si="48"/>
        <v>-106.6969338</v>
      </c>
      <c r="BB59" s="37">
        <f t="shared" si="48"/>
        <v>-106.1997964</v>
      </c>
      <c r="BC59" s="37">
        <f t="shared" si="48"/>
        <v>-105.5056499</v>
      </c>
      <c r="BD59" s="37">
        <f t="shared" si="48"/>
        <v>-108.6</v>
      </c>
      <c r="BE59" s="33"/>
      <c r="BF59" s="34">
        <f t="shared" si="46"/>
        <v>-829.9443834</v>
      </c>
      <c r="BG59" s="34"/>
      <c r="BH59" s="34"/>
      <c r="BI59" s="34"/>
      <c r="BJ59" s="34"/>
      <c r="BK59" s="34"/>
      <c r="BL59" s="34"/>
      <c r="BM59" s="34"/>
      <c r="BN59" s="34"/>
      <c r="BO59" s="34"/>
      <c r="BP59" s="34"/>
    </row>
    <row r="60">
      <c r="A60" s="34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44"/>
      <c r="BA60" s="44"/>
      <c r="BB60" s="44"/>
      <c r="BC60" s="44"/>
      <c r="BD60" s="44"/>
      <c r="BE60" s="33"/>
      <c r="BF60" s="34"/>
      <c r="BG60" s="34"/>
      <c r="BH60" s="34"/>
      <c r="BI60" s="34"/>
      <c r="BJ60" s="34"/>
      <c r="BK60" s="34"/>
      <c r="BL60" s="34"/>
      <c r="BM60" s="34"/>
      <c r="BN60" s="34"/>
      <c r="BO60" s="34"/>
      <c r="BP60" s="34"/>
    </row>
    <row r="61">
      <c r="A61" s="30" t="s">
        <v>46</v>
      </c>
      <c r="D61" s="41" t="s">
        <v>35</v>
      </c>
      <c r="F61" s="42">
        <v>0.75</v>
      </c>
      <c r="G61" s="41" t="s">
        <v>36</v>
      </c>
      <c r="I61" s="42">
        <v>0.75</v>
      </c>
      <c r="J61" s="35" t="s">
        <v>37</v>
      </c>
      <c r="L61" s="42">
        <v>1.0</v>
      </c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44"/>
      <c r="BA61" s="44"/>
      <c r="BB61" s="44"/>
      <c r="BC61" s="44"/>
      <c r="BD61" s="44"/>
      <c r="BE61" s="33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</row>
    <row r="62">
      <c r="A62" s="35" t="s">
        <v>29</v>
      </c>
      <c r="B62" s="36">
        <f t="shared" ref="B62:BD62" si="49">((B6*(1-B1))+(B6*$F61*B1))*(B10/100)</f>
        <v>-9.5</v>
      </c>
      <c r="C62" s="36">
        <f t="shared" si="49"/>
        <v>-10.17096692</v>
      </c>
      <c r="D62" s="36">
        <f t="shared" si="49"/>
        <v>-10.83739507</v>
      </c>
      <c r="E62" s="36">
        <f t="shared" si="49"/>
        <v>-11.52347999</v>
      </c>
      <c r="F62" s="36">
        <f t="shared" si="49"/>
        <v>-12.22835682</v>
      </c>
      <c r="G62" s="36">
        <f t="shared" si="49"/>
        <v>-12.9161982</v>
      </c>
      <c r="H62" s="36">
        <f t="shared" si="49"/>
        <v>-13.54235423</v>
      </c>
      <c r="I62" s="36">
        <f t="shared" si="49"/>
        <v>-14.1707757</v>
      </c>
      <c r="J62" s="36">
        <f t="shared" si="49"/>
        <v>-14.79982975</v>
      </c>
      <c r="K62" s="36">
        <f t="shared" si="49"/>
        <v>-15.42787349</v>
      </c>
      <c r="L62" s="36">
        <f t="shared" si="49"/>
        <v>-16.05325907</v>
      </c>
      <c r="M62" s="36">
        <f t="shared" si="49"/>
        <v>-16.67433744</v>
      </c>
      <c r="N62" s="36">
        <f t="shared" si="49"/>
        <v>-17.28946074</v>
      </c>
      <c r="O62" s="36">
        <f t="shared" si="49"/>
        <v>-17.89698354</v>
      </c>
      <c r="P62" s="36">
        <f t="shared" si="49"/>
        <v>-18.4952627</v>
      </c>
      <c r="Q62" s="36">
        <f t="shared" si="49"/>
        <v>-19.0826561</v>
      </c>
      <c r="R62" s="36">
        <f t="shared" si="49"/>
        <v>-19.65752037</v>
      </c>
      <c r="S62" s="36">
        <f t="shared" si="49"/>
        <v>-20.21820769</v>
      </c>
      <c r="T62" s="36">
        <f t="shared" si="49"/>
        <v>-20.76306207</v>
      </c>
      <c r="U62" s="36">
        <f t="shared" si="49"/>
        <v>-21.29041519</v>
      </c>
      <c r="V62" s="36">
        <f t="shared" si="49"/>
        <v>-22.16804973</v>
      </c>
      <c r="W62" s="36">
        <f t="shared" si="49"/>
        <v>-23.05433583</v>
      </c>
      <c r="X62" s="36">
        <f t="shared" si="49"/>
        <v>-23.94790889</v>
      </c>
      <c r="Y62" s="36">
        <f t="shared" si="49"/>
        <v>-24.84727895</v>
      </c>
      <c r="Z62" s="36">
        <f t="shared" si="49"/>
        <v>-25.75081809</v>
      </c>
      <c r="AA62" s="36">
        <f t="shared" si="49"/>
        <v>-26.65674836</v>
      </c>
      <c r="AB62" s="36">
        <f t="shared" si="49"/>
        <v>-27.56313043</v>
      </c>
      <c r="AC62" s="36">
        <f t="shared" si="49"/>
        <v>-28.46785353</v>
      </c>
      <c r="AD62" s="36">
        <f t="shared" si="49"/>
        <v>-29.36862697</v>
      </c>
      <c r="AE62" s="36">
        <f t="shared" si="49"/>
        <v>-30.26297381</v>
      </c>
      <c r="AF62" s="36">
        <f t="shared" si="49"/>
        <v>-31.14822688</v>
      </c>
      <c r="AG62" s="36">
        <f t="shared" si="49"/>
        <v>-32.02152784</v>
      </c>
      <c r="AH62" s="36">
        <f t="shared" si="49"/>
        <v>-32.87982921</v>
      </c>
      <c r="AI62" s="36">
        <f t="shared" si="49"/>
        <v>-33.71990017</v>
      </c>
      <c r="AJ62" s="36">
        <f t="shared" si="49"/>
        <v>-34.53833591</v>
      </c>
      <c r="AK62" s="36">
        <f t="shared" si="49"/>
        <v>-35.33157107</v>
      </c>
      <c r="AL62" s="36">
        <f t="shared" si="49"/>
        <v>-36.09589718</v>
      </c>
      <c r="AM62" s="36">
        <f t="shared" si="49"/>
        <v>-36.82748419</v>
      </c>
      <c r="AN62" s="36">
        <f t="shared" si="49"/>
        <v>-37.52240609</v>
      </c>
      <c r="AO62" s="36">
        <f t="shared" si="49"/>
        <v>-38.17667035</v>
      </c>
      <c r="AP62" s="36">
        <f t="shared" si="49"/>
        <v>-38.78625112</v>
      </c>
      <c r="AQ62" s="36">
        <f t="shared" si="49"/>
        <v>-39.34712566</v>
      </c>
      <c r="AR62" s="36">
        <f t="shared" si="49"/>
        <v>-39.85531382</v>
      </c>
      <c r="AS62" s="36">
        <f t="shared" si="49"/>
        <v>-40.30691988</v>
      </c>
      <c r="AT62" s="36">
        <f t="shared" si="49"/>
        <v>-40.69817625</v>
      </c>
      <c r="AU62" s="36">
        <f t="shared" si="49"/>
        <v>-41.02548849</v>
      </c>
      <c r="AV62" s="36">
        <f t="shared" si="49"/>
        <v>-41.28548082</v>
      </c>
      <c r="AW62" s="36">
        <f t="shared" si="49"/>
        <v>-41.47504144</v>
      </c>
      <c r="AX62" s="36">
        <f t="shared" si="49"/>
        <v>-41.59136696</v>
      </c>
      <c r="AY62" s="36">
        <f t="shared" si="49"/>
        <v>-41.70764195</v>
      </c>
      <c r="AZ62" s="37">
        <f t="shared" si="49"/>
        <v>-41.66664768</v>
      </c>
      <c r="BA62" s="37">
        <f t="shared" si="49"/>
        <v>-41.54710092</v>
      </c>
      <c r="BB62" s="37">
        <f t="shared" si="49"/>
        <v>-41.34973048</v>
      </c>
      <c r="BC62" s="37">
        <f t="shared" si="49"/>
        <v>-41.07569548</v>
      </c>
      <c r="BD62" s="37">
        <f t="shared" si="49"/>
        <v>-42.28819941</v>
      </c>
      <c r="BE62" s="33"/>
      <c r="BF62" s="34">
        <f t="shared" ref="BF62:BF65" si="51">AY62*5</f>
        <v>-208.5382098</v>
      </c>
      <c r="BG62" s="34"/>
      <c r="BH62" s="34"/>
      <c r="BI62" s="34"/>
      <c r="BJ62" s="34"/>
      <c r="BK62" s="34"/>
      <c r="BL62" s="34"/>
      <c r="BM62" s="34"/>
      <c r="BN62" s="34"/>
      <c r="BO62" s="34"/>
      <c r="BP62" s="34"/>
    </row>
    <row r="63">
      <c r="A63" s="35" t="s">
        <v>30</v>
      </c>
      <c r="B63" s="36">
        <f t="shared" ref="B63:BD63" si="50">B37</f>
        <v>-10</v>
      </c>
      <c r="C63" s="36">
        <f t="shared" si="50"/>
        <v>-11.05</v>
      </c>
      <c r="D63" s="36">
        <f t="shared" si="50"/>
        <v>-12.1799748</v>
      </c>
      <c r="E63" s="36">
        <f t="shared" si="50"/>
        <v>-13.39275229</v>
      </c>
      <c r="F63" s="36">
        <f t="shared" si="50"/>
        <v>-14.69091488</v>
      </c>
      <c r="G63" s="36">
        <f t="shared" si="50"/>
        <v>-16.07675785</v>
      </c>
      <c r="H63" s="36">
        <f t="shared" si="50"/>
        <v>-17.55224696</v>
      </c>
      <c r="I63" s="36">
        <f t="shared" si="50"/>
        <v>-19.11897579</v>
      </c>
      <c r="J63" s="36">
        <f t="shared" si="50"/>
        <v>-20.77812322</v>
      </c>
      <c r="K63" s="36">
        <f t="shared" si="50"/>
        <v>-22.53041161</v>
      </c>
      <c r="L63" s="36">
        <f t="shared" si="50"/>
        <v>-24.37606614</v>
      </c>
      <c r="M63" s="36">
        <f t="shared" si="50"/>
        <v>-26.31477594</v>
      </c>
      <c r="N63" s="36">
        <f t="shared" si="50"/>
        <v>-28.34565747</v>
      </c>
      <c r="O63" s="36">
        <f t="shared" si="50"/>
        <v>-30.46722091</v>
      </c>
      <c r="P63" s="36">
        <f t="shared" si="50"/>
        <v>-32.67733994</v>
      </c>
      <c r="Q63" s="36">
        <f t="shared" si="50"/>
        <v>-34.97322564</v>
      </c>
      <c r="R63" s="36">
        <f t="shared" si="50"/>
        <v>-37.35140498</v>
      </c>
      <c r="S63" s="36">
        <f t="shared" si="50"/>
        <v>-39.80770452</v>
      </c>
      <c r="T63" s="36">
        <f t="shared" si="50"/>
        <v>-42.33723971</v>
      </c>
      <c r="U63" s="36">
        <f t="shared" si="50"/>
        <v>-44.93441038</v>
      </c>
      <c r="V63" s="36">
        <f t="shared" si="50"/>
        <v>-47.59290273</v>
      </c>
      <c r="W63" s="36">
        <f t="shared" si="50"/>
        <v>-50.30569818</v>
      </c>
      <c r="X63" s="36">
        <f t="shared" si="50"/>
        <v>-53.06508943</v>
      </c>
      <c r="Y63" s="36">
        <f t="shared" si="50"/>
        <v>-55.86270377</v>
      </c>
      <c r="Z63" s="36">
        <f t="shared" si="50"/>
        <v>-58.68953392</v>
      </c>
      <c r="AA63" s="36">
        <f t="shared" si="50"/>
        <v>-61.53597632</v>
      </c>
      <c r="AB63" s="36">
        <f t="shared" si="50"/>
        <v>-64.39187676</v>
      </c>
      <c r="AC63" s="36">
        <f t="shared" si="50"/>
        <v>-67.24658329</v>
      </c>
      <c r="AD63" s="36">
        <f t="shared" si="50"/>
        <v>-70.08900604</v>
      </c>
      <c r="AE63" s="36">
        <f t="shared" si="50"/>
        <v>-72.90768351</v>
      </c>
      <c r="AF63" s="36">
        <f t="shared" si="50"/>
        <v>-75.69085509</v>
      </c>
      <c r="AG63" s="36">
        <f t="shared" si="50"/>
        <v>-78.42653885</v>
      </c>
      <c r="AH63" s="36">
        <f t="shared" si="50"/>
        <v>-81.10261436</v>
      </c>
      <c r="AI63" s="36">
        <f t="shared" si="50"/>
        <v>-83.70690942</v>
      </c>
      <c r="AJ63" s="36">
        <f t="shared" si="50"/>
        <v>-86.22729006</v>
      </c>
      <c r="AK63" s="36">
        <f t="shared" si="50"/>
        <v>-88.65175288</v>
      </c>
      <c r="AL63" s="36">
        <f t="shared" si="50"/>
        <v>-90.96851869</v>
      </c>
      <c r="AM63" s="36">
        <f t="shared" si="50"/>
        <v>-93.16612659</v>
      </c>
      <c r="AN63" s="36">
        <f t="shared" si="50"/>
        <v>-95.2335273</v>
      </c>
      <c r="AO63" s="36">
        <f t="shared" si="50"/>
        <v>-97.16017481</v>
      </c>
      <c r="AP63" s="36">
        <f t="shared" si="50"/>
        <v>-98.93611522</v>
      </c>
      <c r="AQ63" s="36">
        <f t="shared" si="50"/>
        <v>-100.5520718</v>
      </c>
      <c r="AR63" s="36">
        <f t="shared" si="50"/>
        <v>-101.9995251</v>
      </c>
      <c r="AS63" s="36">
        <f t="shared" si="50"/>
        <v>-103.2707874</v>
      </c>
      <c r="AT63" s="36">
        <f t="shared" si="50"/>
        <v>-104.3590707</v>
      </c>
      <c r="AU63" s="36">
        <f t="shared" si="50"/>
        <v>-105.2585465</v>
      </c>
      <c r="AV63" s="36">
        <f t="shared" si="50"/>
        <v>-105.964398</v>
      </c>
      <c r="AW63" s="36">
        <f t="shared" si="50"/>
        <v>-106.4728628</v>
      </c>
      <c r="AX63" s="36">
        <f t="shared" si="50"/>
        <v>-106.781267</v>
      </c>
      <c r="AY63" s="36">
        <f t="shared" si="50"/>
        <v>-107.0895979</v>
      </c>
      <c r="AZ63" s="37">
        <f t="shared" si="50"/>
        <v>-106.9941397</v>
      </c>
      <c r="BA63" s="37">
        <f t="shared" si="50"/>
        <v>-106.6969338</v>
      </c>
      <c r="BB63" s="37">
        <f t="shared" si="50"/>
        <v>-106.1997964</v>
      </c>
      <c r="BC63" s="37">
        <f t="shared" si="50"/>
        <v>-105.5056499</v>
      </c>
      <c r="BD63" s="37">
        <f t="shared" si="50"/>
        <v>-108.63</v>
      </c>
      <c r="BE63" s="33"/>
      <c r="BF63" s="34">
        <f t="shared" si="51"/>
        <v>-535.4479893</v>
      </c>
      <c r="BG63" s="34"/>
      <c r="BH63" s="34"/>
      <c r="BI63" s="34"/>
      <c r="BJ63" s="34"/>
      <c r="BK63" s="34"/>
      <c r="BL63" s="34"/>
      <c r="BM63" s="34"/>
      <c r="BN63" s="34"/>
      <c r="BO63" s="34"/>
      <c r="BP63" s="34"/>
    </row>
    <row r="64">
      <c r="A64" s="35" t="s">
        <v>31</v>
      </c>
      <c r="B64" s="36">
        <f t="shared" ref="B64:BD64" si="52">((B8*(1-B1))+(B8*$I61*B1))*(B10/100)</f>
        <v>-9.5</v>
      </c>
      <c r="C64" s="36">
        <f t="shared" si="52"/>
        <v>-10.17096692</v>
      </c>
      <c r="D64" s="36">
        <f t="shared" si="52"/>
        <v>-10.83739507</v>
      </c>
      <c r="E64" s="36">
        <f t="shared" si="52"/>
        <v>-11.52347999</v>
      </c>
      <c r="F64" s="36">
        <f t="shared" si="52"/>
        <v>-12.22835682</v>
      </c>
      <c r="G64" s="36">
        <f t="shared" si="52"/>
        <v>-12.9161982</v>
      </c>
      <c r="H64" s="36">
        <f t="shared" si="52"/>
        <v>-13.54235423</v>
      </c>
      <c r="I64" s="36">
        <f t="shared" si="52"/>
        <v>-14.1707757</v>
      </c>
      <c r="J64" s="36">
        <f t="shared" si="52"/>
        <v>-14.79982975</v>
      </c>
      <c r="K64" s="36">
        <f t="shared" si="52"/>
        <v>-15.42787349</v>
      </c>
      <c r="L64" s="36">
        <f t="shared" si="52"/>
        <v>-16.05325907</v>
      </c>
      <c r="M64" s="36">
        <f t="shared" si="52"/>
        <v>-16.67433744</v>
      </c>
      <c r="N64" s="36">
        <f t="shared" si="52"/>
        <v>-17.28946074</v>
      </c>
      <c r="O64" s="36">
        <f t="shared" si="52"/>
        <v>-17.89698354</v>
      </c>
      <c r="P64" s="36">
        <f t="shared" si="52"/>
        <v>-18.4952627</v>
      </c>
      <c r="Q64" s="36">
        <f t="shared" si="52"/>
        <v>-19.0826561</v>
      </c>
      <c r="R64" s="36">
        <f t="shared" si="52"/>
        <v>-19.65752037</v>
      </c>
      <c r="S64" s="36">
        <f t="shared" si="52"/>
        <v>-20.21820769</v>
      </c>
      <c r="T64" s="36">
        <f t="shared" si="52"/>
        <v>-20.76306207</v>
      </c>
      <c r="U64" s="36">
        <f t="shared" si="52"/>
        <v>-21.29041519</v>
      </c>
      <c r="V64" s="36">
        <f t="shared" si="52"/>
        <v>-22.16804973</v>
      </c>
      <c r="W64" s="36">
        <f t="shared" si="52"/>
        <v>-23.05433583</v>
      </c>
      <c r="X64" s="36">
        <f t="shared" si="52"/>
        <v>-23.94790889</v>
      </c>
      <c r="Y64" s="36">
        <f t="shared" si="52"/>
        <v>-24.84727895</v>
      </c>
      <c r="Z64" s="36">
        <f t="shared" si="52"/>
        <v>-25.75081809</v>
      </c>
      <c r="AA64" s="36">
        <f t="shared" si="52"/>
        <v>-26.65674836</v>
      </c>
      <c r="AB64" s="36">
        <f t="shared" si="52"/>
        <v>-27.56313043</v>
      </c>
      <c r="AC64" s="36">
        <f t="shared" si="52"/>
        <v>-28.46785353</v>
      </c>
      <c r="AD64" s="36">
        <f t="shared" si="52"/>
        <v>-29.36862697</v>
      </c>
      <c r="AE64" s="36">
        <f t="shared" si="52"/>
        <v>-30.26297381</v>
      </c>
      <c r="AF64" s="36">
        <f t="shared" si="52"/>
        <v>-31.14822688</v>
      </c>
      <c r="AG64" s="36">
        <f t="shared" si="52"/>
        <v>-32.02152784</v>
      </c>
      <c r="AH64" s="36">
        <f t="shared" si="52"/>
        <v>-32.87982921</v>
      </c>
      <c r="AI64" s="36">
        <f t="shared" si="52"/>
        <v>-33.71990017</v>
      </c>
      <c r="AJ64" s="36">
        <f t="shared" si="52"/>
        <v>-34.53833591</v>
      </c>
      <c r="AK64" s="36">
        <f t="shared" si="52"/>
        <v>-35.33157107</v>
      </c>
      <c r="AL64" s="36">
        <f t="shared" si="52"/>
        <v>-36.09589718</v>
      </c>
      <c r="AM64" s="36">
        <f t="shared" si="52"/>
        <v>-36.82748419</v>
      </c>
      <c r="AN64" s="36">
        <f t="shared" si="52"/>
        <v>-37.52240609</v>
      </c>
      <c r="AO64" s="36">
        <f t="shared" si="52"/>
        <v>-38.17667035</v>
      </c>
      <c r="AP64" s="36">
        <f t="shared" si="52"/>
        <v>-38.78625112</v>
      </c>
      <c r="AQ64" s="36">
        <f t="shared" si="52"/>
        <v>-39.34712566</v>
      </c>
      <c r="AR64" s="36">
        <f t="shared" si="52"/>
        <v>-39.85531382</v>
      </c>
      <c r="AS64" s="36">
        <f t="shared" si="52"/>
        <v>-40.30691988</v>
      </c>
      <c r="AT64" s="36">
        <f t="shared" si="52"/>
        <v>-40.69817625</v>
      </c>
      <c r="AU64" s="36">
        <f t="shared" si="52"/>
        <v>-41.02548849</v>
      </c>
      <c r="AV64" s="36">
        <f t="shared" si="52"/>
        <v>-41.28548082</v>
      </c>
      <c r="AW64" s="36">
        <f t="shared" si="52"/>
        <v>-41.47504144</v>
      </c>
      <c r="AX64" s="36">
        <f t="shared" si="52"/>
        <v>-41.59136696</v>
      </c>
      <c r="AY64" s="36">
        <f t="shared" si="52"/>
        <v>-41.70764195</v>
      </c>
      <c r="AZ64" s="37">
        <f t="shared" si="52"/>
        <v>-41.66664768</v>
      </c>
      <c r="BA64" s="37">
        <f t="shared" si="52"/>
        <v>-41.54710092</v>
      </c>
      <c r="BB64" s="37">
        <f t="shared" si="52"/>
        <v>-41.34973048</v>
      </c>
      <c r="BC64" s="37">
        <f t="shared" si="52"/>
        <v>-41.07569548</v>
      </c>
      <c r="BD64" s="37">
        <f t="shared" si="52"/>
        <v>-42.27652081</v>
      </c>
      <c r="BE64" s="33"/>
      <c r="BF64" s="34">
        <f t="shared" si="51"/>
        <v>-208.5382098</v>
      </c>
      <c r="BG64" s="34"/>
      <c r="BH64" s="34"/>
      <c r="BI64" s="34"/>
      <c r="BJ64" s="34"/>
      <c r="BK64" s="34"/>
      <c r="BL64" s="34"/>
      <c r="BM64" s="34"/>
      <c r="BN64" s="34"/>
      <c r="BO64" s="34"/>
      <c r="BP64" s="34"/>
    </row>
    <row r="65">
      <c r="A65" s="35" t="s">
        <v>32</v>
      </c>
      <c r="B65" s="36">
        <f t="shared" ref="B65:BD65" si="53">B39</f>
        <v>-10</v>
      </c>
      <c r="C65" s="36">
        <f t="shared" si="53"/>
        <v>-11.05</v>
      </c>
      <c r="D65" s="36">
        <f t="shared" si="53"/>
        <v>-12.1799748</v>
      </c>
      <c r="E65" s="36">
        <f t="shared" si="53"/>
        <v>-13.39275229</v>
      </c>
      <c r="F65" s="36">
        <f t="shared" si="53"/>
        <v>-14.69091488</v>
      </c>
      <c r="G65" s="36">
        <f t="shared" si="53"/>
        <v>-16.07675785</v>
      </c>
      <c r="H65" s="36">
        <f t="shared" si="53"/>
        <v>-17.55224696</v>
      </c>
      <c r="I65" s="36">
        <f t="shared" si="53"/>
        <v>-19.11897579</v>
      </c>
      <c r="J65" s="36">
        <f t="shared" si="53"/>
        <v>-20.77812322</v>
      </c>
      <c r="K65" s="36">
        <f t="shared" si="53"/>
        <v>-22.53041161</v>
      </c>
      <c r="L65" s="36">
        <f t="shared" si="53"/>
        <v>-24.37606614</v>
      </c>
      <c r="M65" s="36">
        <f t="shared" si="53"/>
        <v>-26.31477594</v>
      </c>
      <c r="N65" s="36">
        <f t="shared" si="53"/>
        <v>-28.34565747</v>
      </c>
      <c r="O65" s="36">
        <f t="shared" si="53"/>
        <v>-30.46722091</v>
      </c>
      <c r="P65" s="36">
        <f t="shared" si="53"/>
        <v>-32.67733994</v>
      </c>
      <c r="Q65" s="36">
        <f t="shared" si="53"/>
        <v>-34.97322564</v>
      </c>
      <c r="R65" s="36">
        <f t="shared" si="53"/>
        <v>-37.35140498</v>
      </c>
      <c r="S65" s="36">
        <f t="shared" si="53"/>
        <v>-39.80770452</v>
      </c>
      <c r="T65" s="36">
        <f t="shared" si="53"/>
        <v>-42.33723971</v>
      </c>
      <c r="U65" s="36">
        <f t="shared" si="53"/>
        <v>-44.93441038</v>
      </c>
      <c r="V65" s="36">
        <f t="shared" si="53"/>
        <v>-47.59290273</v>
      </c>
      <c r="W65" s="36">
        <f t="shared" si="53"/>
        <v>-50.30569818</v>
      </c>
      <c r="X65" s="36">
        <f t="shared" si="53"/>
        <v>-53.06508943</v>
      </c>
      <c r="Y65" s="36">
        <f t="shared" si="53"/>
        <v>-55.86270377</v>
      </c>
      <c r="Z65" s="36">
        <f t="shared" si="53"/>
        <v>-58.68953392</v>
      </c>
      <c r="AA65" s="36">
        <f t="shared" si="53"/>
        <v>-61.53597632</v>
      </c>
      <c r="AB65" s="36">
        <f t="shared" si="53"/>
        <v>-64.39187676</v>
      </c>
      <c r="AC65" s="36">
        <f t="shared" si="53"/>
        <v>-67.24658329</v>
      </c>
      <c r="AD65" s="36">
        <f t="shared" si="53"/>
        <v>-70.08900604</v>
      </c>
      <c r="AE65" s="36">
        <f t="shared" si="53"/>
        <v>-72.90768351</v>
      </c>
      <c r="AF65" s="36">
        <f t="shared" si="53"/>
        <v>-75.69085509</v>
      </c>
      <c r="AG65" s="36">
        <f t="shared" si="53"/>
        <v>-78.42653885</v>
      </c>
      <c r="AH65" s="36">
        <f t="shared" si="53"/>
        <v>-81.10261436</v>
      </c>
      <c r="AI65" s="36">
        <f t="shared" si="53"/>
        <v>-83.70690942</v>
      </c>
      <c r="AJ65" s="36">
        <f t="shared" si="53"/>
        <v>-86.22729006</v>
      </c>
      <c r="AK65" s="36">
        <f t="shared" si="53"/>
        <v>-88.65175288</v>
      </c>
      <c r="AL65" s="36">
        <f t="shared" si="53"/>
        <v>-90.96851869</v>
      </c>
      <c r="AM65" s="36">
        <f t="shared" si="53"/>
        <v>-93.16612659</v>
      </c>
      <c r="AN65" s="36">
        <f t="shared" si="53"/>
        <v>-95.2335273</v>
      </c>
      <c r="AO65" s="36">
        <f t="shared" si="53"/>
        <v>-97.16017481</v>
      </c>
      <c r="AP65" s="36">
        <f t="shared" si="53"/>
        <v>-98.93611522</v>
      </c>
      <c r="AQ65" s="36">
        <f t="shared" si="53"/>
        <v>-100.5520718</v>
      </c>
      <c r="AR65" s="36">
        <f t="shared" si="53"/>
        <v>-101.9995251</v>
      </c>
      <c r="AS65" s="36">
        <f t="shared" si="53"/>
        <v>-103.2707874</v>
      </c>
      <c r="AT65" s="36">
        <f t="shared" si="53"/>
        <v>-104.3590707</v>
      </c>
      <c r="AU65" s="36">
        <f t="shared" si="53"/>
        <v>-105.2585465</v>
      </c>
      <c r="AV65" s="36">
        <f t="shared" si="53"/>
        <v>-105.964398</v>
      </c>
      <c r="AW65" s="36">
        <f t="shared" si="53"/>
        <v>-106.4728628</v>
      </c>
      <c r="AX65" s="36">
        <f t="shared" si="53"/>
        <v>-106.781267</v>
      </c>
      <c r="AY65" s="36">
        <f t="shared" si="53"/>
        <v>-107.0895979</v>
      </c>
      <c r="AZ65" s="37">
        <f t="shared" si="53"/>
        <v>-106.9941397</v>
      </c>
      <c r="BA65" s="37">
        <f t="shared" si="53"/>
        <v>-106.6969338</v>
      </c>
      <c r="BB65" s="37">
        <f t="shared" si="53"/>
        <v>-106.1997964</v>
      </c>
      <c r="BC65" s="37">
        <f t="shared" si="53"/>
        <v>-105.5056499</v>
      </c>
      <c r="BD65" s="37">
        <f t="shared" si="53"/>
        <v>-108.6</v>
      </c>
      <c r="BE65" s="33"/>
      <c r="BF65" s="34">
        <f t="shared" si="51"/>
        <v>-535.4479893</v>
      </c>
      <c r="BG65" s="34"/>
      <c r="BH65" s="34"/>
      <c r="BI65" s="34"/>
      <c r="BJ65" s="34"/>
      <c r="BK65" s="34"/>
      <c r="BL65" s="34"/>
      <c r="BM65" s="34"/>
      <c r="BN65" s="34"/>
      <c r="BO65" s="34"/>
      <c r="BP65" s="34"/>
    </row>
    <row r="66">
      <c r="A66" s="34"/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44"/>
      <c r="BA66" s="44"/>
      <c r="BB66" s="44"/>
      <c r="BC66" s="44"/>
      <c r="BD66" s="44"/>
      <c r="BE66" s="33"/>
      <c r="BF66" s="34"/>
      <c r="BG66" s="34"/>
      <c r="BH66" s="34"/>
      <c r="BI66" s="34"/>
      <c r="BJ66" s="34"/>
      <c r="BK66" s="34"/>
      <c r="BL66" s="34"/>
      <c r="BM66" s="34"/>
      <c r="BN66" s="34"/>
      <c r="BO66" s="34"/>
      <c r="BP66" s="34"/>
    </row>
    <row r="67">
      <c r="A67" s="30" t="s">
        <v>47</v>
      </c>
      <c r="D67" s="41" t="s">
        <v>35</v>
      </c>
      <c r="F67" s="42">
        <v>1.05</v>
      </c>
      <c r="G67" s="41" t="s">
        <v>36</v>
      </c>
      <c r="I67" s="42">
        <v>0.95</v>
      </c>
      <c r="J67" s="35" t="s">
        <v>37</v>
      </c>
      <c r="L67" s="42">
        <v>1.0</v>
      </c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44"/>
      <c r="BA67" s="44"/>
      <c r="BB67" s="44"/>
      <c r="BC67" s="44"/>
      <c r="BD67" s="44"/>
      <c r="BE67" s="33"/>
      <c r="BF67" s="34"/>
      <c r="BG67" s="34"/>
      <c r="BH67" s="34"/>
      <c r="BI67" s="34"/>
      <c r="BJ67" s="34"/>
      <c r="BK67" s="34"/>
      <c r="BL67" s="34"/>
      <c r="BM67" s="34"/>
      <c r="BN67" s="34"/>
      <c r="BO67" s="34"/>
      <c r="BP67" s="34"/>
    </row>
    <row r="68">
      <c r="A68" s="35" t="s">
        <v>29</v>
      </c>
      <c r="B68" s="36">
        <f t="shared" ref="B68:BD68" si="54">((B6*(1-B1))+(B6*$F67*B1))*(B10/100)</f>
        <v>-10.1</v>
      </c>
      <c r="C68" s="36">
        <f t="shared" si="54"/>
        <v>-10.84724229</v>
      </c>
      <c r="D68" s="36">
        <f t="shared" si="54"/>
        <v>-11.63079588</v>
      </c>
      <c r="E68" s="36">
        <f t="shared" si="54"/>
        <v>-12.44535839</v>
      </c>
      <c r="F68" s="36">
        <f t="shared" si="54"/>
        <v>-13.29055189</v>
      </c>
      <c r="G68" s="36">
        <f t="shared" si="54"/>
        <v>-14.17290938</v>
      </c>
      <c r="H68" s="36">
        <f t="shared" si="54"/>
        <v>-15.10065252</v>
      </c>
      <c r="I68" s="36">
        <f t="shared" si="54"/>
        <v>-16.06021246</v>
      </c>
      <c r="J68" s="36">
        <f t="shared" si="54"/>
        <v>-17.05107146</v>
      </c>
      <c r="K68" s="36">
        <f t="shared" si="54"/>
        <v>-18.0726518</v>
      </c>
      <c r="L68" s="36">
        <f t="shared" si="54"/>
        <v>-19.12431733</v>
      </c>
      <c r="M68" s="36">
        <f t="shared" si="54"/>
        <v>-20.2053736</v>
      </c>
      <c r="N68" s="36">
        <f t="shared" si="54"/>
        <v>-21.31506652</v>
      </c>
      <c r="O68" s="36">
        <f t="shared" si="54"/>
        <v>-22.45257935</v>
      </c>
      <c r="P68" s="36">
        <f t="shared" si="54"/>
        <v>-23.61702775</v>
      </c>
      <c r="Q68" s="36">
        <f t="shared" si="54"/>
        <v>-24.80745293</v>
      </c>
      <c r="R68" s="36">
        <f t="shared" si="54"/>
        <v>-26.02281268</v>
      </c>
      <c r="S68" s="36">
        <f t="shared" si="54"/>
        <v>-27.26197037</v>
      </c>
      <c r="T68" s="36">
        <f t="shared" si="54"/>
        <v>-28.52368199</v>
      </c>
      <c r="U68" s="36">
        <f t="shared" si="54"/>
        <v>-29.80658127</v>
      </c>
      <c r="V68" s="36">
        <f t="shared" si="54"/>
        <v>-31.03526962</v>
      </c>
      <c r="W68" s="36">
        <f t="shared" si="54"/>
        <v>-32.27607016</v>
      </c>
      <c r="X68" s="36">
        <f t="shared" si="54"/>
        <v>-33.52707245</v>
      </c>
      <c r="Y68" s="36">
        <f t="shared" si="54"/>
        <v>-34.78619054</v>
      </c>
      <c r="Z68" s="36">
        <f t="shared" si="54"/>
        <v>-36.05114533</v>
      </c>
      <c r="AA68" s="36">
        <f t="shared" si="54"/>
        <v>-37.31944771</v>
      </c>
      <c r="AB68" s="36">
        <f t="shared" si="54"/>
        <v>-38.5883826</v>
      </c>
      <c r="AC68" s="36">
        <f t="shared" si="54"/>
        <v>-39.85499494</v>
      </c>
      <c r="AD68" s="36">
        <f t="shared" si="54"/>
        <v>-41.11607776</v>
      </c>
      <c r="AE68" s="36">
        <f t="shared" si="54"/>
        <v>-42.36816333</v>
      </c>
      <c r="AF68" s="36">
        <f t="shared" si="54"/>
        <v>-43.60751764</v>
      </c>
      <c r="AG68" s="36">
        <f t="shared" si="54"/>
        <v>-44.83013897</v>
      </c>
      <c r="AH68" s="36">
        <f t="shared" si="54"/>
        <v>-46.0317609</v>
      </c>
      <c r="AI68" s="36">
        <f t="shared" si="54"/>
        <v>-47.20786023</v>
      </c>
      <c r="AJ68" s="36">
        <f t="shared" si="54"/>
        <v>-48.35367027</v>
      </c>
      <c r="AK68" s="36">
        <f t="shared" si="54"/>
        <v>-49.4641995</v>
      </c>
      <c r="AL68" s="36">
        <f t="shared" si="54"/>
        <v>-50.53425605</v>
      </c>
      <c r="AM68" s="36">
        <f t="shared" si="54"/>
        <v>-51.55847787</v>
      </c>
      <c r="AN68" s="36">
        <f t="shared" si="54"/>
        <v>-52.53136853</v>
      </c>
      <c r="AO68" s="36">
        <f t="shared" si="54"/>
        <v>-53.44733849</v>
      </c>
      <c r="AP68" s="36">
        <f t="shared" si="54"/>
        <v>-54.30075157</v>
      </c>
      <c r="AQ68" s="36">
        <f t="shared" si="54"/>
        <v>-55.08597592</v>
      </c>
      <c r="AR68" s="36">
        <f t="shared" si="54"/>
        <v>-55.79743935</v>
      </c>
      <c r="AS68" s="36">
        <f t="shared" si="54"/>
        <v>-56.42968783</v>
      </c>
      <c r="AT68" s="36">
        <f t="shared" si="54"/>
        <v>-56.97744675</v>
      </c>
      <c r="AU68" s="36">
        <f t="shared" si="54"/>
        <v>-57.43568389</v>
      </c>
      <c r="AV68" s="36">
        <f t="shared" si="54"/>
        <v>-57.79967315</v>
      </c>
      <c r="AW68" s="36">
        <f t="shared" si="54"/>
        <v>-58.06505802</v>
      </c>
      <c r="AX68" s="36">
        <f t="shared" si="54"/>
        <v>-58.22791374</v>
      </c>
      <c r="AY68" s="36">
        <f t="shared" si="54"/>
        <v>-58.39069873</v>
      </c>
      <c r="AZ68" s="37">
        <f t="shared" si="54"/>
        <v>-58.33330675</v>
      </c>
      <c r="BA68" s="37">
        <f t="shared" si="54"/>
        <v>-58.16594129</v>
      </c>
      <c r="BB68" s="37">
        <f t="shared" si="54"/>
        <v>-57.88962267</v>
      </c>
      <c r="BC68" s="37">
        <f t="shared" si="54"/>
        <v>-57.50597367</v>
      </c>
      <c r="BD68" s="37">
        <f t="shared" si="54"/>
        <v>-59.20347917</v>
      </c>
      <c r="BE68" s="33"/>
      <c r="BF68" s="34">
        <f t="shared" ref="BF68:BF71" si="56">AY68*4</f>
        <v>-233.5627949</v>
      </c>
      <c r="BG68" s="34"/>
      <c r="BH68" s="34"/>
      <c r="BI68" s="34"/>
      <c r="BJ68" s="34"/>
      <c r="BK68" s="34"/>
      <c r="BL68" s="34"/>
      <c r="BM68" s="34"/>
      <c r="BN68" s="34"/>
      <c r="BO68" s="34"/>
      <c r="BP68" s="34"/>
    </row>
    <row r="69">
      <c r="A69" s="35" t="s">
        <v>30</v>
      </c>
      <c r="B69" s="36">
        <f t="shared" ref="B69:BD69" si="55">B37</f>
        <v>-10</v>
      </c>
      <c r="C69" s="36">
        <f t="shared" si="55"/>
        <v>-11.05</v>
      </c>
      <c r="D69" s="36">
        <f t="shared" si="55"/>
        <v>-12.1799748</v>
      </c>
      <c r="E69" s="36">
        <f t="shared" si="55"/>
        <v>-13.39275229</v>
      </c>
      <c r="F69" s="36">
        <f t="shared" si="55"/>
        <v>-14.69091488</v>
      </c>
      <c r="G69" s="36">
        <f t="shared" si="55"/>
        <v>-16.07675785</v>
      </c>
      <c r="H69" s="36">
        <f t="shared" si="55"/>
        <v>-17.55224696</v>
      </c>
      <c r="I69" s="36">
        <f t="shared" si="55"/>
        <v>-19.11897579</v>
      </c>
      <c r="J69" s="36">
        <f t="shared" si="55"/>
        <v>-20.77812322</v>
      </c>
      <c r="K69" s="36">
        <f t="shared" si="55"/>
        <v>-22.53041161</v>
      </c>
      <c r="L69" s="36">
        <f t="shared" si="55"/>
        <v>-24.37606614</v>
      </c>
      <c r="M69" s="36">
        <f t="shared" si="55"/>
        <v>-26.31477594</v>
      </c>
      <c r="N69" s="36">
        <f t="shared" si="55"/>
        <v>-28.34565747</v>
      </c>
      <c r="O69" s="36">
        <f t="shared" si="55"/>
        <v>-30.46722091</v>
      </c>
      <c r="P69" s="36">
        <f t="shared" si="55"/>
        <v>-32.67733994</v>
      </c>
      <c r="Q69" s="36">
        <f t="shared" si="55"/>
        <v>-34.97322564</v>
      </c>
      <c r="R69" s="36">
        <f t="shared" si="55"/>
        <v>-37.35140498</v>
      </c>
      <c r="S69" s="36">
        <f t="shared" si="55"/>
        <v>-39.80770452</v>
      </c>
      <c r="T69" s="36">
        <f t="shared" si="55"/>
        <v>-42.33723971</v>
      </c>
      <c r="U69" s="36">
        <f t="shared" si="55"/>
        <v>-44.93441038</v>
      </c>
      <c r="V69" s="36">
        <f t="shared" si="55"/>
        <v>-47.59290273</v>
      </c>
      <c r="W69" s="36">
        <f t="shared" si="55"/>
        <v>-50.30569818</v>
      </c>
      <c r="X69" s="36">
        <f t="shared" si="55"/>
        <v>-53.06508943</v>
      </c>
      <c r="Y69" s="36">
        <f t="shared" si="55"/>
        <v>-55.86270377</v>
      </c>
      <c r="Z69" s="36">
        <f t="shared" si="55"/>
        <v>-58.68953392</v>
      </c>
      <c r="AA69" s="36">
        <f t="shared" si="55"/>
        <v>-61.53597632</v>
      </c>
      <c r="AB69" s="36">
        <f t="shared" si="55"/>
        <v>-64.39187676</v>
      </c>
      <c r="AC69" s="36">
        <f t="shared" si="55"/>
        <v>-67.24658329</v>
      </c>
      <c r="AD69" s="36">
        <f t="shared" si="55"/>
        <v>-70.08900604</v>
      </c>
      <c r="AE69" s="36">
        <f t="shared" si="55"/>
        <v>-72.90768351</v>
      </c>
      <c r="AF69" s="36">
        <f t="shared" si="55"/>
        <v>-75.69085509</v>
      </c>
      <c r="AG69" s="36">
        <f t="shared" si="55"/>
        <v>-78.42653885</v>
      </c>
      <c r="AH69" s="36">
        <f t="shared" si="55"/>
        <v>-81.10261436</v>
      </c>
      <c r="AI69" s="36">
        <f t="shared" si="55"/>
        <v>-83.70690942</v>
      </c>
      <c r="AJ69" s="36">
        <f t="shared" si="55"/>
        <v>-86.22729006</v>
      </c>
      <c r="AK69" s="36">
        <f t="shared" si="55"/>
        <v>-88.65175288</v>
      </c>
      <c r="AL69" s="36">
        <f t="shared" si="55"/>
        <v>-90.96851869</v>
      </c>
      <c r="AM69" s="36">
        <f t="shared" si="55"/>
        <v>-93.16612659</v>
      </c>
      <c r="AN69" s="36">
        <f t="shared" si="55"/>
        <v>-95.2335273</v>
      </c>
      <c r="AO69" s="36">
        <f t="shared" si="55"/>
        <v>-97.16017481</v>
      </c>
      <c r="AP69" s="36">
        <f t="shared" si="55"/>
        <v>-98.93611522</v>
      </c>
      <c r="AQ69" s="36">
        <f t="shared" si="55"/>
        <v>-100.5520718</v>
      </c>
      <c r="AR69" s="36">
        <f t="shared" si="55"/>
        <v>-101.9995251</v>
      </c>
      <c r="AS69" s="36">
        <f t="shared" si="55"/>
        <v>-103.2707874</v>
      </c>
      <c r="AT69" s="36">
        <f t="shared" si="55"/>
        <v>-104.3590707</v>
      </c>
      <c r="AU69" s="36">
        <f t="shared" si="55"/>
        <v>-105.2585465</v>
      </c>
      <c r="AV69" s="36">
        <f t="shared" si="55"/>
        <v>-105.964398</v>
      </c>
      <c r="AW69" s="36">
        <f t="shared" si="55"/>
        <v>-106.4728628</v>
      </c>
      <c r="AX69" s="36">
        <f t="shared" si="55"/>
        <v>-106.781267</v>
      </c>
      <c r="AY69" s="36">
        <f t="shared" si="55"/>
        <v>-107.0895979</v>
      </c>
      <c r="AZ69" s="37">
        <f t="shared" si="55"/>
        <v>-106.9941397</v>
      </c>
      <c r="BA69" s="37">
        <f t="shared" si="55"/>
        <v>-106.6969338</v>
      </c>
      <c r="BB69" s="37">
        <f t="shared" si="55"/>
        <v>-106.1997964</v>
      </c>
      <c r="BC69" s="37">
        <f t="shared" si="55"/>
        <v>-105.5056499</v>
      </c>
      <c r="BD69" s="37">
        <f t="shared" si="55"/>
        <v>-108.63</v>
      </c>
      <c r="BE69" s="33"/>
      <c r="BF69" s="34">
        <f t="shared" si="56"/>
        <v>-428.3583914</v>
      </c>
      <c r="BG69" s="34"/>
      <c r="BH69" s="34"/>
      <c r="BI69" s="34"/>
      <c r="BJ69" s="34"/>
      <c r="BK69" s="34"/>
      <c r="BL69" s="34"/>
      <c r="BM69" s="34"/>
      <c r="BN69" s="34"/>
      <c r="BO69" s="34"/>
      <c r="BP69" s="34"/>
    </row>
    <row r="70">
      <c r="A70" s="35" t="s">
        <v>31</v>
      </c>
      <c r="B70" s="36">
        <f t="shared" ref="B70:BD70" si="57">((B8*(1-B1))+(B8*$I67*B1))*(B10/100)</f>
        <v>-9.9</v>
      </c>
      <c r="C70" s="36">
        <f t="shared" si="57"/>
        <v>-10.62181716</v>
      </c>
      <c r="D70" s="36">
        <f t="shared" si="57"/>
        <v>-11.36632895</v>
      </c>
      <c r="E70" s="36">
        <f t="shared" si="57"/>
        <v>-12.13806559</v>
      </c>
      <c r="F70" s="36">
        <f t="shared" si="57"/>
        <v>-12.93648687</v>
      </c>
      <c r="G70" s="36">
        <f t="shared" si="57"/>
        <v>-13.75400565</v>
      </c>
      <c r="H70" s="36">
        <f t="shared" si="57"/>
        <v>-14.58121976</v>
      </c>
      <c r="I70" s="36">
        <f t="shared" si="57"/>
        <v>-15.43040021</v>
      </c>
      <c r="J70" s="36">
        <f t="shared" si="57"/>
        <v>-16.30065755</v>
      </c>
      <c r="K70" s="36">
        <f t="shared" si="57"/>
        <v>-17.19105903</v>
      </c>
      <c r="L70" s="36">
        <f t="shared" si="57"/>
        <v>-18.10063124</v>
      </c>
      <c r="M70" s="36">
        <f t="shared" si="57"/>
        <v>-19.02836154</v>
      </c>
      <c r="N70" s="36">
        <f t="shared" si="57"/>
        <v>-19.97319793</v>
      </c>
      <c r="O70" s="36">
        <f t="shared" si="57"/>
        <v>-20.93404741</v>
      </c>
      <c r="P70" s="36">
        <f t="shared" si="57"/>
        <v>-21.90977273</v>
      </c>
      <c r="Q70" s="36">
        <f t="shared" si="57"/>
        <v>-22.89918732</v>
      </c>
      <c r="R70" s="36">
        <f t="shared" si="57"/>
        <v>-23.90104858</v>
      </c>
      <c r="S70" s="36">
        <f t="shared" si="57"/>
        <v>-24.91404948</v>
      </c>
      <c r="T70" s="36">
        <f t="shared" si="57"/>
        <v>-25.93680869</v>
      </c>
      <c r="U70" s="36">
        <f t="shared" si="57"/>
        <v>-26.96785924</v>
      </c>
      <c r="V70" s="36">
        <f t="shared" si="57"/>
        <v>-28.07952966</v>
      </c>
      <c r="W70" s="36">
        <f t="shared" si="57"/>
        <v>-29.20215871</v>
      </c>
      <c r="X70" s="36">
        <f t="shared" si="57"/>
        <v>-30.33401793</v>
      </c>
      <c r="Y70" s="36">
        <f t="shared" si="57"/>
        <v>-31.47322001</v>
      </c>
      <c r="Z70" s="36">
        <f t="shared" si="57"/>
        <v>-32.61770292</v>
      </c>
      <c r="AA70" s="36">
        <f t="shared" si="57"/>
        <v>-33.76521459</v>
      </c>
      <c r="AB70" s="36">
        <f t="shared" si="57"/>
        <v>-34.91329855</v>
      </c>
      <c r="AC70" s="36">
        <f t="shared" si="57"/>
        <v>-36.05928113</v>
      </c>
      <c r="AD70" s="36">
        <f t="shared" si="57"/>
        <v>-37.20026083</v>
      </c>
      <c r="AE70" s="36">
        <f t="shared" si="57"/>
        <v>-38.33310015</v>
      </c>
      <c r="AF70" s="36">
        <f t="shared" si="57"/>
        <v>-39.45442072</v>
      </c>
      <c r="AG70" s="36">
        <f t="shared" si="57"/>
        <v>-40.56060193</v>
      </c>
      <c r="AH70" s="36">
        <f t="shared" si="57"/>
        <v>-41.64778367</v>
      </c>
      <c r="AI70" s="36">
        <f t="shared" si="57"/>
        <v>-42.71187354</v>
      </c>
      <c r="AJ70" s="36">
        <f t="shared" si="57"/>
        <v>-43.74855882</v>
      </c>
      <c r="AK70" s="36">
        <f t="shared" si="57"/>
        <v>-44.75332336</v>
      </c>
      <c r="AL70" s="36">
        <f t="shared" si="57"/>
        <v>-45.72146976</v>
      </c>
      <c r="AM70" s="36">
        <f t="shared" si="57"/>
        <v>-46.64814664</v>
      </c>
      <c r="AN70" s="36">
        <f t="shared" si="57"/>
        <v>-47.52838105</v>
      </c>
      <c r="AO70" s="36">
        <f t="shared" si="57"/>
        <v>-48.35711578</v>
      </c>
      <c r="AP70" s="36">
        <f t="shared" si="57"/>
        <v>-49.12925142</v>
      </c>
      <c r="AQ70" s="36">
        <f t="shared" si="57"/>
        <v>-49.8396925</v>
      </c>
      <c r="AR70" s="36">
        <f t="shared" si="57"/>
        <v>-50.48339751</v>
      </c>
      <c r="AS70" s="36">
        <f t="shared" si="57"/>
        <v>-51.05543185</v>
      </c>
      <c r="AT70" s="36">
        <f t="shared" si="57"/>
        <v>-51.55102325</v>
      </c>
      <c r="AU70" s="36">
        <f t="shared" si="57"/>
        <v>-51.96561876</v>
      </c>
      <c r="AV70" s="36">
        <f t="shared" si="57"/>
        <v>-52.29494237</v>
      </c>
      <c r="AW70" s="36">
        <f t="shared" si="57"/>
        <v>-52.5350525</v>
      </c>
      <c r="AX70" s="36">
        <f t="shared" si="57"/>
        <v>-52.68239815</v>
      </c>
      <c r="AY70" s="36">
        <f t="shared" si="57"/>
        <v>-52.82967981</v>
      </c>
      <c r="AZ70" s="37">
        <f t="shared" si="57"/>
        <v>-52.77775373</v>
      </c>
      <c r="BA70" s="37">
        <f t="shared" si="57"/>
        <v>-52.62632783</v>
      </c>
      <c r="BB70" s="37">
        <f t="shared" si="57"/>
        <v>-52.37632527</v>
      </c>
      <c r="BC70" s="37">
        <f t="shared" si="57"/>
        <v>-52.02921427</v>
      </c>
      <c r="BD70" s="37">
        <f t="shared" si="57"/>
        <v>-53.55025969</v>
      </c>
      <c r="BE70" s="33"/>
      <c r="BF70" s="34">
        <f t="shared" si="56"/>
        <v>-211.3187192</v>
      </c>
      <c r="BG70" s="34"/>
      <c r="BH70" s="34"/>
      <c r="BI70" s="34"/>
      <c r="BJ70" s="34"/>
      <c r="BK70" s="34"/>
      <c r="BL70" s="34"/>
      <c r="BM70" s="34"/>
      <c r="BN70" s="34"/>
      <c r="BO70" s="34"/>
      <c r="BP70" s="34"/>
    </row>
    <row r="71">
      <c r="A71" s="35" t="s">
        <v>32</v>
      </c>
      <c r="B71" s="36">
        <f t="shared" ref="B71:BD71" si="58">B39</f>
        <v>-10</v>
      </c>
      <c r="C71" s="36">
        <f t="shared" si="58"/>
        <v>-11.05</v>
      </c>
      <c r="D71" s="36">
        <f t="shared" si="58"/>
        <v>-12.1799748</v>
      </c>
      <c r="E71" s="36">
        <f t="shared" si="58"/>
        <v>-13.39275229</v>
      </c>
      <c r="F71" s="36">
        <f t="shared" si="58"/>
        <v>-14.69091488</v>
      </c>
      <c r="G71" s="36">
        <f t="shared" si="58"/>
        <v>-16.07675785</v>
      </c>
      <c r="H71" s="36">
        <f t="shared" si="58"/>
        <v>-17.55224696</v>
      </c>
      <c r="I71" s="36">
        <f t="shared" si="58"/>
        <v>-19.11897579</v>
      </c>
      <c r="J71" s="36">
        <f t="shared" si="58"/>
        <v>-20.77812322</v>
      </c>
      <c r="K71" s="36">
        <f t="shared" si="58"/>
        <v>-22.53041161</v>
      </c>
      <c r="L71" s="36">
        <f t="shared" si="58"/>
        <v>-24.37606614</v>
      </c>
      <c r="M71" s="36">
        <f t="shared" si="58"/>
        <v>-26.31477594</v>
      </c>
      <c r="N71" s="36">
        <f t="shared" si="58"/>
        <v>-28.34565747</v>
      </c>
      <c r="O71" s="36">
        <f t="shared" si="58"/>
        <v>-30.46722091</v>
      </c>
      <c r="P71" s="36">
        <f t="shared" si="58"/>
        <v>-32.67733994</v>
      </c>
      <c r="Q71" s="36">
        <f t="shared" si="58"/>
        <v>-34.97322564</v>
      </c>
      <c r="R71" s="36">
        <f t="shared" si="58"/>
        <v>-37.35140498</v>
      </c>
      <c r="S71" s="36">
        <f t="shared" si="58"/>
        <v>-39.80770452</v>
      </c>
      <c r="T71" s="36">
        <f t="shared" si="58"/>
        <v>-42.33723971</v>
      </c>
      <c r="U71" s="36">
        <f t="shared" si="58"/>
        <v>-44.93441038</v>
      </c>
      <c r="V71" s="36">
        <f t="shared" si="58"/>
        <v>-47.59290273</v>
      </c>
      <c r="W71" s="36">
        <f t="shared" si="58"/>
        <v>-50.30569818</v>
      </c>
      <c r="X71" s="36">
        <f t="shared" si="58"/>
        <v>-53.06508943</v>
      </c>
      <c r="Y71" s="36">
        <f t="shared" si="58"/>
        <v>-55.86270377</v>
      </c>
      <c r="Z71" s="36">
        <f t="shared" si="58"/>
        <v>-58.68953392</v>
      </c>
      <c r="AA71" s="36">
        <f t="shared" si="58"/>
        <v>-61.53597632</v>
      </c>
      <c r="AB71" s="36">
        <f t="shared" si="58"/>
        <v>-64.39187676</v>
      </c>
      <c r="AC71" s="36">
        <f t="shared" si="58"/>
        <v>-67.24658329</v>
      </c>
      <c r="AD71" s="36">
        <f t="shared" si="58"/>
        <v>-70.08900604</v>
      </c>
      <c r="AE71" s="36">
        <f t="shared" si="58"/>
        <v>-72.90768351</v>
      </c>
      <c r="AF71" s="36">
        <f t="shared" si="58"/>
        <v>-75.69085509</v>
      </c>
      <c r="AG71" s="36">
        <f t="shared" si="58"/>
        <v>-78.42653885</v>
      </c>
      <c r="AH71" s="36">
        <f t="shared" si="58"/>
        <v>-81.10261436</v>
      </c>
      <c r="AI71" s="36">
        <f t="shared" si="58"/>
        <v>-83.70690942</v>
      </c>
      <c r="AJ71" s="36">
        <f t="shared" si="58"/>
        <v>-86.22729006</v>
      </c>
      <c r="AK71" s="36">
        <f t="shared" si="58"/>
        <v>-88.65175288</v>
      </c>
      <c r="AL71" s="36">
        <f t="shared" si="58"/>
        <v>-90.96851869</v>
      </c>
      <c r="AM71" s="36">
        <f t="shared" si="58"/>
        <v>-93.16612659</v>
      </c>
      <c r="AN71" s="36">
        <f t="shared" si="58"/>
        <v>-95.2335273</v>
      </c>
      <c r="AO71" s="36">
        <f t="shared" si="58"/>
        <v>-97.16017481</v>
      </c>
      <c r="AP71" s="36">
        <f t="shared" si="58"/>
        <v>-98.93611522</v>
      </c>
      <c r="AQ71" s="36">
        <f t="shared" si="58"/>
        <v>-100.5520718</v>
      </c>
      <c r="AR71" s="36">
        <f t="shared" si="58"/>
        <v>-101.9995251</v>
      </c>
      <c r="AS71" s="36">
        <f t="shared" si="58"/>
        <v>-103.2707874</v>
      </c>
      <c r="AT71" s="36">
        <f t="shared" si="58"/>
        <v>-104.3590707</v>
      </c>
      <c r="AU71" s="36">
        <f t="shared" si="58"/>
        <v>-105.2585465</v>
      </c>
      <c r="AV71" s="36">
        <f t="shared" si="58"/>
        <v>-105.964398</v>
      </c>
      <c r="AW71" s="36">
        <f t="shared" si="58"/>
        <v>-106.4728628</v>
      </c>
      <c r="AX71" s="36">
        <f t="shared" si="58"/>
        <v>-106.781267</v>
      </c>
      <c r="AY71" s="36">
        <f t="shared" si="58"/>
        <v>-107.0895979</v>
      </c>
      <c r="AZ71" s="37">
        <f t="shared" si="58"/>
        <v>-106.9941397</v>
      </c>
      <c r="BA71" s="37">
        <f t="shared" si="58"/>
        <v>-106.6969338</v>
      </c>
      <c r="BB71" s="37">
        <f t="shared" si="58"/>
        <v>-106.1997964</v>
      </c>
      <c r="BC71" s="37">
        <f t="shared" si="58"/>
        <v>-105.5056499</v>
      </c>
      <c r="BD71" s="37">
        <f t="shared" si="58"/>
        <v>-108.6</v>
      </c>
      <c r="BE71" s="33"/>
      <c r="BF71" s="34">
        <f t="shared" si="56"/>
        <v>-428.3583914</v>
      </c>
      <c r="BG71" s="34"/>
      <c r="BH71" s="34"/>
      <c r="BI71" s="34"/>
      <c r="BJ71" s="34"/>
      <c r="BK71" s="34"/>
      <c r="BL71" s="34"/>
      <c r="BM71" s="34"/>
      <c r="BN71" s="34"/>
      <c r="BO71" s="34"/>
      <c r="BP71" s="34"/>
    </row>
    <row r="72">
      <c r="A72" s="34"/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34"/>
      <c r="AT72" s="34"/>
      <c r="AU72" s="34"/>
      <c r="AV72" s="34"/>
      <c r="AW72" s="34"/>
      <c r="AX72" s="34"/>
      <c r="AY72" s="34"/>
      <c r="AZ72" s="44"/>
      <c r="BA72" s="44"/>
      <c r="BB72" s="44"/>
      <c r="BC72" s="44"/>
      <c r="BD72" s="44"/>
      <c r="BE72" s="33"/>
      <c r="BF72" s="34"/>
      <c r="BG72" s="34"/>
      <c r="BH72" s="34"/>
      <c r="BI72" s="34"/>
      <c r="BJ72" s="34"/>
      <c r="BK72" s="34"/>
      <c r="BL72" s="34"/>
      <c r="BM72" s="34"/>
      <c r="BN72" s="34"/>
      <c r="BO72" s="34"/>
      <c r="BP72" s="34"/>
    </row>
    <row r="73">
      <c r="A73" s="30" t="s">
        <v>48</v>
      </c>
      <c r="D73" s="41" t="s">
        <v>35</v>
      </c>
      <c r="F73" s="42">
        <v>0.55</v>
      </c>
      <c r="G73" s="41" t="s">
        <v>36</v>
      </c>
      <c r="I73" s="42">
        <v>0.55</v>
      </c>
      <c r="J73" s="35" t="s">
        <v>37</v>
      </c>
      <c r="L73" s="42">
        <v>1.0</v>
      </c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  <c r="AT73" s="34"/>
      <c r="AU73" s="34"/>
      <c r="AV73" s="34"/>
      <c r="AW73" s="34"/>
      <c r="AX73" s="34"/>
      <c r="AY73" s="34"/>
      <c r="AZ73" s="44"/>
      <c r="BA73" s="44"/>
      <c r="BB73" s="44"/>
      <c r="BC73" s="44"/>
      <c r="BD73" s="44"/>
      <c r="BE73" s="33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</row>
    <row r="74">
      <c r="A74" s="35" t="s">
        <v>29</v>
      </c>
      <c r="B74" s="36">
        <f t="shared" ref="B74:BD74" si="59">((B6*(1-B1))+(B6*$F73*B1))*(B10/100)</f>
        <v>-9.1</v>
      </c>
      <c r="C74" s="36">
        <f t="shared" si="59"/>
        <v>-9.720116668</v>
      </c>
      <c r="D74" s="36">
        <f t="shared" si="59"/>
        <v>-10.3084612</v>
      </c>
      <c r="E74" s="36">
        <f t="shared" si="59"/>
        <v>-10.90889439</v>
      </c>
      <c r="F74" s="36">
        <f t="shared" si="59"/>
        <v>-11.52022678</v>
      </c>
      <c r="G74" s="36">
        <f t="shared" si="59"/>
        <v>-12.07839075</v>
      </c>
      <c r="H74" s="36">
        <f t="shared" si="59"/>
        <v>-12.5034887</v>
      </c>
      <c r="I74" s="36">
        <f t="shared" si="59"/>
        <v>-12.9111512</v>
      </c>
      <c r="J74" s="36">
        <f t="shared" si="59"/>
        <v>-13.29900194</v>
      </c>
      <c r="K74" s="36">
        <f t="shared" si="59"/>
        <v>-13.66468794</v>
      </c>
      <c r="L74" s="36">
        <f t="shared" si="59"/>
        <v>-14.0058869</v>
      </c>
      <c r="M74" s="36">
        <f t="shared" si="59"/>
        <v>-14.32031333</v>
      </c>
      <c r="N74" s="36">
        <f t="shared" si="59"/>
        <v>-14.60572355</v>
      </c>
      <c r="O74" s="36">
        <f t="shared" si="59"/>
        <v>-14.85991967</v>
      </c>
      <c r="P74" s="36">
        <f t="shared" si="59"/>
        <v>-15.08075266</v>
      </c>
      <c r="Q74" s="36">
        <f t="shared" si="59"/>
        <v>-15.26612488</v>
      </c>
      <c r="R74" s="36">
        <f t="shared" si="59"/>
        <v>-15.41399216</v>
      </c>
      <c r="S74" s="36">
        <f t="shared" si="59"/>
        <v>-15.52236591</v>
      </c>
      <c r="T74" s="36">
        <f t="shared" si="59"/>
        <v>-15.58931546</v>
      </c>
      <c r="U74" s="36">
        <f t="shared" si="59"/>
        <v>-15.61297114</v>
      </c>
      <c r="V74" s="36">
        <f t="shared" si="59"/>
        <v>-16.2565698</v>
      </c>
      <c r="W74" s="36">
        <f t="shared" si="59"/>
        <v>-16.90651294</v>
      </c>
      <c r="X74" s="36">
        <f t="shared" si="59"/>
        <v>-17.56179985</v>
      </c>
      <c r="Y74" s="36">
        <f t="shared" si="59"/>
        <v>-18.2213379</v>
      </c>
      <c r="Z74" s="36">
        <f t="shared" si="59"/>
        <v>-18.88393327</v>
      </c>
      <c r="AA74" s="36">
        <f t="shared" si="59"/>
        <v>-19.54828213</v>
      </c>
      <c r="AB74" s="36">
        <f t="shared" si="59"/>
        <v>-20.21296232</v>
      </c>
      <c r="AC74" s="36">
        <f t="shared" si="59"/>
        <v>-20.87642592</v>
      </c>
      <c r="AD74" s="36">
        <f t="shared" si="59"/>
        <v>-21.53699311</v>
      </c>
      <c r="AE74" s="36">
        <f t="shared" si="59"/>
        <v>-22.19284746</v>
      </c>
      <c r="AF74" s="36">
        <f t="shared" si="59"/>
        <v>-22.84203305</v>
      </c>
      <c r="AG74" s="36">
        <f t="shared" si="59"/>
        <v>-23.48245375</v>
      </c>
      <c r="AH74" s="36">
        <f t="shared" si="59"/>
        <v>-24.11187475</v>
      </c>
      <c r="AI74" s="36">
        <f t="shared" si="59"/>
        <v>-24.72792679</v>
      </c>
      <c r="AJ74" s="36">
        <f t="shared" si="59"/>
        <v>-25.328113</v>
      </c>
      <c r="AK74" s="36">
        <f t="shared" si="59"/>
        <v>-25.90981879</v>
      </c>
      <c r="AL74" s="36">
        <f t="shared" si="59"/>
        <v>-26.4703246</v>
      </c>
      <c r="AM74" s="36">
        <f t="shared" si="59"/>
        <v>-27.00682174</v>
      </c>
      <c r="AN74" s="36">
        <f t="shared" si="59"/>
        <v>-27.51643113</v>
      </c>
      <c r="AO74" s="36">
        <f t="shared" si="59"/>
        <v>-27.99622493</v>
      </c>
      <c r="AP74" s="36">
        <f t="shared" si="59"/>
        <v>-28.44325082</v>
      </c>
      <c r="AQ74" s="36">
        <f t="shared" si="59"/>
        <v>-28.85455881</v>
      </c>
      <c r="AR74" s="36">
        <f t="shared" si="59"/>
        <v>-29.22723014</v>
      </c>
      <c r="AS74" s="36">
        <f t="shared" si="59"/>
        <v>-29.55840791</v>
      </c>
      <c r="AT74" s="36">
        <f t="shared" si="59"/>
        <v>-29.84532925</v>
      </c>
      <c r="AU74" s="36">
        <f t="shared" si="59"/>
        <v>-30.08535823</v>
      </c>
      <c r="AV74" s="36">
        <f t="shared" si="59"/>
        <v>-30.27601927</v>
      </c>
      <c r="AW74" s="36">
        <f t="shared" si="59"/>
        <v>-30.41503039</v>
      </c>
      <c r="AX74" s="36">
        <f t="shared" si="59"/>
        <v>-30.50033577</v>
      </c>
      <c r="AY74" s="36">
        <f t="shared" si="59"/>
        <v>-30.5856041</v>
      </c>
      <c r="AZ74" s="37">
        <f t="shared" si="59"/>
        <v>-30.55554163</v>
      </c>
      <c r="BA74" s="37">
        <f t="shared" si="59"/>
        <v>-30.46787401</v>
      </c>
      <c r="BB74" s="37">
        <f t="shared" si="59"/>
        <v>-30.32313568</v>
      </c>
      <c r="BC74" s="37">
        <f t="shared" si="59"/>
        <v>-30.12217668</v>
      </c>
      <c r="BD74" s="37">
        <f t="shared" si="59"/>
        <v>-31.01134623</v>
      </c>
      <c r="BE74" s="33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</row>
    <row r="75">
      <c r="A75" s="35" t="s">
        <v>30</v>
      </c>
      <c r="B75" s="36">
        <f t="shared" ref="B75:BD75" si="60">B37</f>
        <v>-10</v>
      </c>
      <c r="C75" s="36">
        <f t="shared" si="60"/>
        <v>-11.05</v>
      </c>
      <c r="D75" s="36">
        <f t="shared" si="60"/>
        <v>-12.1799748</v>
      </c>
      <c r="E75" s="36">
        <f t="shared" si="60"/>
        <v>-13.39275229</v>
      </c>
      <c r="F75" s="36">
        <f t="shared" si="60"/>
        <v>-14.69091488</v>
      </c>
      <c r="G75" s="36">
        <f t="shared" si="60"/>
        <v>-16.07675785</v>
      </c>
      <c r="H75" s="36">
        <f t="shared" si="60"/>
        <v>-17.55224696</v>
      </c>
      <c r="I75" s="36">
        <f t="shared" si="60"/>
        <v>-19.11897579</v>
      </c>
      <c r="J75" s="36">
        <f t="shared" si="60"/>
        <v>-20.77812322</v>
      </c>
      <c r="K75" s="36">
        <f t="shared" si="60"/>
        <v>-22.53041161</v>
      </c>
      <c r="L75" s="36">
        <f t="shared" si="60"/>
        <v>-24.37606614</v>
      </c>
      <c r="M75" s="36">
        <f t="shared" si="60"/>
        <v>-26.31477594</v>
      </c>
      <c r="N75" s="36">
        <f t="shared" si="60"/>
        <v>-28.34565747</v>
      </c>
      <c r="O75" s="36">
        <f t="shared" si="60"/>
        <v>-30.46722091</v>
      </c>
      <c r="P75" s="36">
        <f t="shared" si="60"/>
        <v>-32.67733994</v>
      </c>
      <c r="Q75" s="36">
        <f t="shared" si="60"/>
        <v>-34.97322564</v>
      </c>
      <c r="R75" s="36">
        <f t="shared" si="60"/>
        <v>-37.35140498</v>
      </c>
      <c r="S75" s="36">
        <f t="shared" si="60"/>
        <v>-39.80770452</v>
      </c>
      <c r="T75" s="36">
        <f t="shared" si="60"/>
        <v>-42.33723971</v>
      </c>
      <c r="U75" s="36">
        <f t="shared" si="60"/>
        <v>-44.93441038</v>
      </c>
      <c r="V75" s="36">
        <f t="shared" si="60"/>
        <v>-47.59290273</v>
      </c>
      <c r="W75" s="36">
        <f t="shared" si="60"/>
        <v>-50.30569818</v>
      </c>
      <c r="X75" s="36">
        <f t="shared" si="60"/>
        <v>-53.06508943</v>
      </c>
      <c r="Y75" s="36">
        <f t="shared" si="60"/>
        <v>-55.86270377</v>
      </c>
      <c r="Z75" s="36">
        <f t="shared" si="60"/>
        <v>-58.68953392</v>
      </c>
      <c r="AA75" s="36">
        <f t="shared" si="60"/>
        <v>-61.53597632</v>
      </c>
      <c r="AB75" s="36">
        <f t="shared" si="60"/>
        <v>-64.39187676</v>
      </c>
      <c r="AC75" s="36">
        <f t="shared" si="60"/>
        <v>-67.24658329</v>
      </c>
      <c r="AD75" s="36">
        <f t="shared" si="60"/>
        <v>-70.08900604</v>
      </c>
      <c r="AE75" s="36">
        <f t="shared" si="60"/>
        <v>-72.90768351</v>
      </c>
      <c r="AF75" s="36">
        <f t="shared" si="60"/>
        <v>-75.69085509</v>
      </c>
      <c r="AG75" s="36">
        <f t="shared" si="60"/>
        <v>-78.42653885</v>
      </c>
      <c r="AH75" s="36">
        <f t="shared" si="60"/>
        <v>-81.10261436</v>
      </c>
      <c r="AI75" s="36">
        <f t="shared" si="60"/>
        <v>-83.70690942</v>
      </c>
      <c r="AJ75" s="36">
        <f t="shared" si="60"/>
        <v>-86.22729006</v>
      </c>
      <c r="AK75" s="36">
        <f t="shared" si="60"/>
        <v>-88.65175288</v>
      </c>
      <c r="AL75" s="36">
        <f t="shared" si="60"/>
        <v>-90.96851869</v>
      </c>
      <c r="AM75" s="36">
        <f t="shared" si="60"/>
        <v>-93.16612659</v>
      </c>
      <c r="AN75" s="36">
        <f t="shared" si="60"/>
        <v>-95.2335273</v>
      </c>
      <c r="AO75" s="36">
        <f t="shared" si="60"/>
        <v>-97.16017481</v>
      </c>
      <c r="AP75" s="36">
        <f t="shared" si="60"/>
        <v>-98.93611522</v>
      </c>
      <c r="AQ75" s="36">
        <f t="shared" si="60"/>
        <v>-100.5520718</v>
      </c>
      <c r="AR75" s="36">
        <f t="shared" si="60"/>
        <v>-101.9995251</v>
      </c>
      <c r="AS75" s="36">
        <f t="shared" si="60"/>
        <v>-103.2707874</v>
      </c>
      <c r="AT75" s="36">
        <f t="shared" si="60"/>
        <v>-104.3590707</v>
      </c>
      <c r="AU75" s="36">
        <f t="shared" si="60"/>
        <v>-105.2585465</v>
      </c>
      <c r="AV75" s="36">
        <f t="shared" si="60"/>
        <v>-105.964398</v>
      </c>
      <c r="AW75" s="36">
        <f t="shared" si="60"/>
        <v>-106.4728628</v>
      </c>
      <c r="AX75" s="36">
        <f t="shared" si="60"/>
        <v>-106.781267</v>
      </c>
      <c r="AY75" s="36">
        <f t="shared" si="60"/>
        <v>-107.0895979</v>
      </c>
      <c r="AZ75" s="37">
        <f t="shared" si="60"/>
        <v>-106.9941397</v>
      </c>
      <c r="BA75" s="37">
        <f t="shared" si="60"/>
        <v>-106.6969338</v>
      </c>
      <c r="BB75" s="37">
        <f t="shared" si="60"/>
        <v>-106.1997964</v>
      </c>
      <c r="BC75" s="37">
        <f t="shared" si="60"/>
        <v>-105.5056499</v>
      </c>
      <c r="BD75" s="37">
        <f t="shared" si="60"/>
        <v>-108.63</v>
      </c>
      <c r="BE75" s="33"/>
      <c r="BF75" s="34">
        <f t="shared" ref="BF75:BF78" si="62">AY75*4</f>
        <v>-428.3583914</v>
      </c>
      <c r="BG75" s="34"/>
      <c r="BH75" s="34"/>
      <c r="BI75" s="34"/>
      <c r="BJ75" s="34"/>
      <c r="BK75" s="34"/>
      <c r="BL75" s="34"/>
      <c r="BM75" s="34"/>
      <c r="BN75" s="34"/>
      <c r="BO75" s="34"/>
      <c r="BP75" s="34"/>
    </row>
    <row r="76">
      <c r="A76" s="35" t="s">
        <v>31</v>
      </c>
      <c r="B76" s="36">
        <f t="shared" ref="B76:BD76" si="61">((B8*(1-B1))+(B8*$I73*B1))*(B10/100)</f>
        <v>-9.1</v>
      </c>
      <c r="C76" s="36">
        <f t="shared" si="61"/>
        <v>-9.720116668</v>
      </c>
      <c r="D76" s="36">
        <f t="shared" si="61"/>
        <v>-10.3084612</v>
      </c>
      <c r="E76" s="36">
        <f t="shared" si="61"/>
        <v>-10.90889439</v>
      </c>
      <c r="F76" s="36">
        <f t="shared" si="61"/>
        <v>-11.52022678</v>
      </c>
      <c r="G76" s="36">
        <f t="shared" si="61"/>
        <v>-12.07839075</v>
      </c>
      <c r="H76" s="36">
        <f t="shared" si="61"/>
        <v>-12.5034887</v>
      </c>
      <c r="I76" s="36">
        <f t="shared" si="61"/>
        <v>-12.9111512</v>
      </c>
      <c r="J76" s="36">
        <f t="shared" si="61"/>
        <v>-13.29900194</v>
      </c>
      <c r="K76" s="36">
        <f t="shared" si="61"/>
        <v>-13.66468794</v>
      </c>
      <c r="L76" s="36">
        <f t="shared" si="61"/>
        <v>-14.0058869</v>
      </c>
      <c r="M76" s="36">
        <f t="shared" si="61"/>
        <v>-14.32031333</v>
      </c>
      <c r="N76" s="36">
        <f t="shared" si="61"/>
        <v>-14.60572355</v>
      </c>
      <c r="O76" s="36">
        <f t="shared" si="61"/>
        <v>-14.85991967</v>
      </c>
      <c r="P76" s="36">
        <f t="shared" si="61"/>
        <v>-15.08075266</v>
      </c>
      <c r="Q76" s="36">
        <f t="shared" si="61"/>
        <v>-15.26612488</v>
      </c>
      <c r="R76" s="36">
        <f t="shared" si="61"/>
        <v>-15.41399216</v>
      </c>
      <c r="S76" s="36">
        <f t="shared" si="61"/>
        <v>-15.52236591</v>
      </c>
      <c r="T76" s="36">
        <f t="shared" si="61"/>
        <v>-15.58931546</v>
      </c>
      <c r="U76" s="36">
        <f t="shared" si="61"/>
        <v>-15.61297114</v>
      </c>
      <c r="V76" s="36">
        <f t="shared" si="61"/>
        <v>-16.2565698</v>
      </c>
      <c r="W76" s="36">
        <f t="shared" si="61"/>
        <v>-16.90651294</v>
      </c>
      <c r="X76" s="36">
        <f t="shared" si="61"/>
        <v>-17.56179985</v>
      </c>
      <c r="Y76" s="36">
        <f t="shared" si="61"/>
        <v>-18.2213379</v>
      </c>
      <c r="Z76" s="36">
        <f t="shared" si="61"/>
        <v>-18.88393327</v>
      </c>
      <c r="AA76" s="36">
        <f t="shared" si="61"/>
        <v>-19.54828213</v>
      </c>
      <c r="AB76" s="36">
        <f t="shared" si="61"/>
        <v>-20.21296232</v>
      </c>
      <c r="AC76" s="36">
        <f t="shared" si="61"/>
        <v>-20.87642592</v>
      </c>
      <c r="AD76" s="36">
        <f t="shared" si="61"/>
        <v>-21.53699311</v>
      </c>
      <c r="AE76" s="36">
        <f t="shared" si="61"/>
        <v>-22.19284746</v>
      </c>
      <c r="AF76" s="36">
        <f t="shared" si="61"/>
        <v>-22.84203305</v>
      </c>
      <c r="AG76" s="36">
        <f t="shared" si="61"/>
        <v>-23.48245375</v>
      </c>
      <c r="AH76" s="36">
        <f t="shared" si="61"/>
        <v>-24.11187475</v>
      </c>
      <c r="AI76" s="36">
        <f t="shared" si="61"/>
        <v>-24.72792679</v>
      </c>
      <c r="AJ76" s="36">
        <f t="shared" si="61"/>
        <v>-25.328113</v>
      </c>
      <c r="AK76" s="36">
        <f t="shared" si="61"/>
        <v>-25.90981879</v>
      </c>
      <c r="AL76" s="36">
        <f t="shared" si="61"/>
        <v>-26.4703246</v>
      </c>
      <c r="AM76" s="36">
        <f t="shared" si="61"/>
        <v>-27.00682174</v>
      </c>
      <c r="AN76" s="36">
        <f t="shared" si="61"/>
        <v>-27.51643113</v>
      </c>
      <c r="AO76" s="36">
        <f t="shared" si="61"/>
        <v>-27.99622493</v>
      </c>
      <c r="AP76" s="36">
        <f t="shared" si="61"/>
        <v>-28.44325082</v>
      </c>
      <c r="AQ76" s="36">
        <f t="shared" si="61"/>
        <v>-28.85455881</v>
      </c>
      <c r="AR76" s="36">
        <f t="shared" si="61"/>
        <v>-29.22723014</v>
      </c>
      <c r="AS76" s="36">
        <f t="shared" si="61"/>
        <v>-29.55840791</v>
      </c>
      <c r="AT76" s="36">
        <f t="shared" si="61"/>
        <v>-29.84532925</v>
      </c>
      <c r="AU76" s="36">
        <f t="shared" si="61"/>
        <v>-30.08535823</v>
      </c>
      <c r="AV76" s="36">
        <f t="shared" si="61"/>
        <v>-30.27601927</v>
      </c>
      <c r="AW76" s="36">
        <f t="shared" si="61"/>
        <v>-30.41503039</v>
      </c>
      <c r="AX76" s="36">
        <f t="shared" si="61"/>
        <v>-30.50033577</v>
      </c>
      <c r="AY76" s="36">
        <f t="shared" si="61"/>
        <v>-30.5856041</v>
      </c>
      <c r="AZ76" s="37">
        <f t="shared" si="61"/>
        <v>-30.55554163</v>
      </c>
      <c r="BA76" s="37">
        <f t="shared" si="61"/>
        <v>-30.46787401</v>
      </c>
      <c r="BB76" s="37">
        <f t="shared" si="61"/>
        <v>-30.32313568</v>
      </c>
      <c r="BC76" s="37">
        <f t="shared" si="61"/>
        <v>-30.12217668</v>
      </c>
      <c r="BD76" s="37">
        <f t="shared" si="61"/>
        <v>-31.00278193</v>
      </c>
      <c r="BE76" s="33"/>
      <c r="BF76" s="34">
        <f t="shared" si="62"/>
        <v>-122.3424164</v>
      </c>
      <c r="BG76" s="34"/>
      <c r="BH76" s="34"/>
      <c r="BI76" s="34"/>
      <c r="BJ76" s="34"/>
      <c r="BK76" s="34"/>
      <c r="BL76" s="34"/>
      <c r="BM76" s="34"/>
      <c r="BN76" s="34"/>
      <c r="BO76" s="34"/>
      <c r="BP76" s="34"/>
    </row>
    <row r="77">
      <c r="A77" s="35" t="s">
        <v>32</v>
      </c>
      <c r="B77" s="36">
        <f t="shared" ref="B77:BD77" si="63">B39</f>
        <v>-10</v>
      </c>
      <c r="C77" s="36">
        <f t="shared" si="63"/>
        <v>-11.05</v>
      </c>
      <c r="D77" s="36">
        <f t="shared" si="63"/>
        <v>-12.1799748</v>
      </c>
      <c r="E77" s="36">
        <f t="shared" si="63"/>
        <v>-13.39275229</v>
      </c>
      <c r="F77" s="36">
        <f t="shared" si="63"/>
        <v>-14.69091488</v>
      </c>
      <c r="G77" s="36">
        <f t="shared" si="63"/>
        <v>-16.07675785</v>
      </c>
      <c r="H77" s="36">
        <f t="shared" si="63"/>
        <v>-17.55224696</v>
      </c>
      <c r="I77" s="36">
        <f t="shared" si="63"/>
        <v>-19.11897579</v>
      </c>
      <c r="J77" s="36">
        <f t="shared" si="63"/>
        <v>-20.77812322</v>
      </c>
      <c r="K77" s="36">
        <f t="shared" si="63"/>
        <v>-22.53041161</v>
      </c>
      <c r="L77" s="36">
        <f t="shared" si="63"/>
        <v>-24.37606614</v>
      </c>
      <c r="M77" s="36">
        <f t="shared" si="63"/>
        <v>-26.31477594</v>
      </c>
      <c r="N77" s="36">
        <f t="shared" si="63"/>
        <v>-28.34565747</v>
      </c>
      <c r="O77" s="36">
        <f t="shared" si="63"/>
        <v>-30.46722091</v>
      </c>
      <c r="P77" s="36">
        <f t="shared" si="63"/>
        <v>-32.67733994</v>
      </c>
      <c r="Q77" s="36">
        <f t="shared" si="63"/>
        <v>-34.97322564</v>
      </c>
      <c r="R77" s="36">
        <f t="shared" si="63"/>
        <v>-37.35140498</v>
      </c>
      <c r="S77" s="36">
        <f t="shared" si="63"/>
        <v>-39.80770452</v>
      </c>
      <c r="T77" s="36">
        <f t="shared" si="63"/>
        <v>-42.33723971</v>
      </c>
      <c r="U77" s="36">
        <f t="shared" si="63"/>
        <v>-44.93441038</v>
      </c>
      <c r="V77" s="36">
        <f t="shared" si="63"/>
        <v>-47.59290273</v>
      </c>
      <c r="W77" s="36">
        <f t="shared" si="63"/>
        <v>-50.30569818</v>
      </c>
      <c r="X77" s="36">
        <f t="shared" si="63"/>
        <v>-53.06508943</v>
      </c>
      <c r="Y77" s="36">
        <f t="shared" si="63"/>
        <v>-55.86270377</v>
      </c>
      <c r="Z77" s="36">
        <f t="shared" si="63"/>
        <v>-58.68953392</v>
      </c>
      <c r="AA77" s="36">
        <f t="shared" si="63"/>
        <v>-61.53597632</v>
      </c>
      <c r="AB77" s="36">
        <f t="shared" si="63"/>
        <v>-64.39187676</v>
      </c>
      <c r="AC77" s="36">
        <f t="shared" si="63"/>
        <v>-67.24658329</v>
      </c>
      <c r="AD77" s="36">
        <f t="shared" si="63"/>
        <v>-70.08900604</v>
      </c>
      <c r="AE77" s="36">
        <f t="shared" si="63"/>
        <v>-72.90768351</v>
      </c>
      <c r="AF77" s="36">
        <f t="shared" si="63"/>
        <v>-75.69085509</v>
      </c>
      <c r="AG77" s="36">
        <f t="shared" si="63"/>
        <v>-78.42653885</v>
      </c>
      <c r="AH77" s="36">
        <f t="shared" si="63"/>
        <v>-81.10261436</v>
      </c>
      <c r="AI77" s="36">
        <f t="shared" si="63"/>
        <v>-83.70690942</v>
      </c>
      <c r="AJ77" s="36">
        <f t="shared" si="63"/>
        <v>-86.22729006</v>
      </c>
      <c r="AK77" s="36">
        <f t="shared" si="63"/>
        <v>-88.65175288</v>
      </c>
      <c r="AL77" s="36">
        <f t="shared" si="63"/>
        <v>-90.96851869</v>
      </c>
      <c r="AM77" s="36">
        <f t="shared" si="63"/>
        <v>-93.16612659</v>
      </c>
      <c r="AN77" s="36">
        <f t="shared" si="63"/>
        <v>-95.2335273</v>
      </c>
      <c r="AO77" s="36">
        <f t="shared" si="63"/>
        <v>-97.16017481</v>
      </c>
      <c r="AP77" s="36">
        <f t="shared" si="63"/>
        <v>-98.93611522</v>
      </c>
      <c r="AQ77" s="36">
        <f t="shared" si="63"/>
        <v>-100.5520718</v>
      </c>
      <c r="AR77" s="36">
        <f t="shared" si="63"/>
        <v>-101.9995251</v>
      </c>
      <c r="AS77" s="36">
        <f t="shared" si="63"/>
        <v>-103.2707874</v>
      </c>
      <c r="AT77" s="36">
        <f t="shared" si="63"/>
        <v>-104.3590707</v>
      </c>
      <c r="AU77" s="36">
        <f t="shared" si="63"/>
        <v>-105.2585465</v>
      </c>
      <c r="AV77" s="36">
        <f t="shared" si="63"/>
        <v>-105.964398</v>
      </c>
      <c r="AW77" s="36">
        <f t="shared" si="63"/>
        <v>-106.4728628</v>
      </c>
      <c r="AX77" s="36">
        <f t="shared" si="63"/>
        <v>-106.781267</v>
      </c>
      <c r="AY77" s="36">
        <f t="shared" si="63"/>
        <v>-107.0895979</v>
      </c>
      <c r="AZ77" s="37">
        <f t="shared" si="63"/>
        <v>-106.9941397</v>
      </c>
      <c r="BA77" s="37">
        <f t="shared" si="63"/>
        <v>-106.6969338</v>
      </c>
      <c r="BB77" s="37">
        <f t="shared" si="63"/>
        <v>-106.1997964</v>
      </c>
      <c r="BC77" s="37">
        <f t="shared" si="63"/>
        <v>-105.5056499</v>
      </c>
      <c r="BD77" s="37">
        <f t="shared" si="63"/>
        <v>-108.6</v>
      </c>
      <c r="BE77" s="33"/>
      <c r="BF77" s="34">
        <f t="shared" si="62"/>
        <v>-428.3583914</v>
      </c>
      <c r="BG77" s="34"/>
      <c r="BH77" s="34"/>
      <c r="BI77" s="34"/>
      <c r="BJ77" s="34"/>
      <c r="BK77" s="34"/>
      <c r="BL77" s="34"/>
      <c r="BM77" s="34"/>
      <c r="BN77" s="34"/>
      <c r="BO77" s="34"/>
      <c r="BP77" s="34"/>
    </row>
    <row r="78">
      <c r="A78" s="34"/>
      <c r="B78" s="34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4"/>
      <c r="AU78" s="34"/>
      <c r="AV78" s="34"/>
      <c r="AW78" s="34"/>
      <c r="AX78" s="34"/>
      <c r="AY78" s="34"/>
      <c r="AZ78" s="44"/>
      <c r="BA78" s="44"/>
      <c r="BB78" s="44"/>
      <c r="BC78" s="44"/>
      <c r="BD78" s="44"/>
      <c r="BE78" s="33"/>
      <c r="BF78" s="34">
        <f t="shared" si="62"/>
        <v>0</v>
      </c>
      <c r="BG78" s="34"/>
      <c r="BH78" s="34"/>
      <c r="BI78" s="34"/>
      <c r="BJ78" s="34"/>
      <c r="BK78" s="34"/>
      <c r="BL78" s="34"/>
      <c r="BM78" s="34"/>
      <c r="BN78" s="34"/>
      <c r="BO78" s="34"/>
      <c r="BP78" s="34"/>
    </row>
    <row r="79">
      <c r="A79" s="30" t="s">
        <v>49</v>
      </c>
      <c r="D79" s="41" t="s">
        <v>35</v>
      </c>
      <c r="F79" s="42">
        <v>1.0</v>
      </c>
      <c r="G79" s="41" t="s">
        <v>36</v>
      </c>
      <c r="I79" s="42">
        <v>0.6</v>
      </c>
      <c r="J79" s="35" t="s">
        <v>37</v>
      </c>
      <c r="L79" s="42">
        <v>1.0</v>
      </c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4"/>
      <c r="AU79" s="34"/>
      <c r="AV79" s="34"/>
      <c r="AW79" s="34"/>
      <c r="AX79" s="34"/>
      <c r="AY79" s="34"/>
      <c r="AZ79" s="44"/>
      <c r="BA79" s="44"/>
      <c r="BB79" s="44"/>
      <c r="BC79" s="44"/>
      <c r="BD79" s="44"/>
      <c r="BE79" s="33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</row>
    <row r="80">
      <c r="A80" s="35" t="s">
        <v>29</v>
      </c>
      <c r="B80" s="36">
        <f t="shared" ref="B80:BD80" si="64">((B6*(1-B1))+(B6*$F79*B1))*(B10/100)</f>
        <v>-10</v>
      </c>
      <c r="C80" s="36">
        <f t="shared" si="64"/>
        <v>-10.73452973</v>
      </c>
      <c r="D80" s="36">
        <f t="shared" si="64"/>
        <v>-11.49856241</v>
      </c>
      <c r="E80" s="36">
        <f t="shared" si="64"/>
        <v>-12.29171199</v>
      </c>
      <c r="F80" s="36">
        <f t="shared" si="64"/>
        <v>-13.11351938</v>
      </c>
      <c r="G80" s="36">
        <f t="shared" si="64"/>
        <v>-13.96345752</v>
      </c>
      <c r="H80" s="36">
        <f t="shared" si="64"/>
        <v>-14.84093614</v>
      </c>
      <c r="I80" s="36">
        <f t="shared" si="64"/>
        <v>-15.74530634</v>
      </c>
      <c r="J80" s="36">
        <f t="shared" si="64"/>
        <v>-16.6758645</v>
      </c>
      <c r="K80" s="36">
        <f t="shared" si="64"/>
        <v>-17.63185541</v>
      </c>
      <c r="L80" s="36">
        <f t="shared" si="64"/>
        <v>-18.61247429</v>
      </c>
      <c r="M80" s="36">
        <f t="shared" si="64"/>
        <v>-19.61686757</v>
      </c>
      <c r="N80" s="36">
        <f t="shared" si="64"/>
        <v>-20.64413222</v>
      </c>
      <c r="O80" s="36">
        <f t="shared" si="64"/>
        <v>-21.69331338</v>
      </c>
      <c r="P80" s="36">
        <f t="shared" si="64"/>
        <v>-22.76340024</v>
      </c>
      <c r="Q80" s="36">
        <f t="shared" si="64"/>
        <v>-23.85332013</v>
      </c>
      <c r="R80" s="36">
        <f t="shared" si="64"/>
        <v>-24.96193063</v>
      </c>
      <c r="S80" s="36">
        <f t="shared" si="64"/>
        <v>-26.08800992</v>
      </c>
      <c r="T80" s="36">
        <f t="shared" si="64"/>
        <v>-27.23024534</v>
      </c>
      <c r="U80" s="36">
        <f t="shared" si="64"/>
        <v>-28.38722025</v>
      </c>
      <c r="V80" s="36">
        <f t="shared" si="64"/>
        <v>-29.55739964</v>
      </c>
      <c r="W80" s="36">
        <f t="shared" si="64"/>
        <v>-30.73911444</v>
      </c>
      <c r="X80" s="36">
        <f t="shared" si="64"/>
        <v>-31.93054519</v>
      </c>
      <c r="Y80" s="36">
        <f t="shared" si="64"/>
        <v>-33.12970527</v>
      </c>
      <c r="Z80" s="36">
        <f t="shared" si="64"/>
        <v>-34.33442412</v>
      </c>
      <c r="AA80" s="36">
        <f t="shared" si="64"/>
        <v>-35.54233115</v>
      </c>
      <c r="AB80" s="36">
        <f t="shared" si="64"/>
        <v>-36.75084058</v>
      </c>
      <c r="AC80" s="36">
        <f t="shared" si="64"/>
        <v>-37.95713804</v>
      </c>
      <c r="AD80" s="36">
        <f t="shared" si="64"/>
        <v>-39.15816929</v>
      </c>
      <c r="AE80" s="36">
        <f t="shared" si="64"/>
        <v>-40.35063174</v>
      </c>
      <c r="AF80" s="36">
        <f t="shared" si="64"/>
        <v>-41.53096918</v>
      </c>
      <c r="AG80" s="36">
        <f t="shared" si="64"/>
        <v>-42.69537045</v>
      </c>
      <c r="AH80" s="36">
        <f t="shared" si="64"/>
        <v>-43.83977228</v>
      </c>
      <c r="AI80" s="36">
        <f t="shared" si="64"/>
        <v>-44.95986689</v>
      </c>
      <c r="AJ80" s="36">
        <f t="shared" si="64"/>
        <v>-46.05111455</v>
      </c>
      <c r="AK80" s="36">
        <f t="shared" si="64"/>
        <v>-47.10876143</v>
      </c>
      <c r="AL80" s="36">
        <f t="shared" si="64"/>
        <v>-48.12786291</v>
      </c>
      <c r="AM80" s="36">
        <f t="shared" si="64"/>
        <v>-49.10331226</v>
      </c>
      <c r="AN80" s="36">
        <f t="shared" si="64"/>
        <v>-50.02987479</v>
      </c>
      <c r="AO80" s="36">
        <f t="shared" si="64"/>
        <v>-50.90222714</v>
      </c>
      <c r="AP80" s="36">
        <f t="shared" si="64"/>
        <v>-51.71500149</v>
      </c>
      <c r="AQ80" s="36">
        <f t="shared" si="64"/>
        <v>-52.46283421</v>
      </c>
      <c r="AR80" s="36">
        <f t="shared" si="64"/>
        <v>-53.14041843</v>
      </c>
      <c r="AS80" s="36">
        <f t="shared" si="64"/>
        <v>-53.74255984</v>
      </c>
      <c r="AT80" s="36">
        <f t="shared" si="64"/>
        <v>-54.264235</v>
      </c>
      <c r="AU80" s="36">
        <f t="shared" si="64"/>
        <v>-54.70065133</v>
      </c>
      <c r="AV80" s="36">
        <f t="shared" si="64"/>
        <v>-55.04730776</v>
      </c>
      <c r="AW80" s="36">
        <f t="shared" si="64"/>
        <v>-55.30005526</v>
      </c>
      <c r="AX80" s="36">
        <f t="shared" si="64"/>
        <v>-55.45515595</v>
      </c>
      <c r="AY80" s="36">
        <f t="shared" si="64"/>
        <v>-55.61018927</v>
      </c>
      <c r="AZ80" s="37">
        <f t="shared" si="64"/>
        <v>-55.55553024</v>
      </c>
      <c r="BA80" s="37">
        <f t="shared" si="64"/>
        <v>-55.39613456</v>
      </c>
      <c r="BB80" s="37">
        <f t="shared" si="64"/>
        <v>-55.13297397</v>
      </c>
      <c r="BC80" s="37">
        <f t="shared" si="64"/>
        <v>-54.76759397</v>
      </c>
      <c r="BD80" s="37">
        <f t="shared" si="64"/>
        <v>-56.38426588</v>
      </c>
      <c r="BE80" s="33"/>
      <c r="BF80" s="34">
        <f t="shared" ref="BF80:BF83" si="66">AY80*5</f>
        <v>-278.0509464</v>
      </c>
      <c r="BG80" s="34"/>
      <c r="BH80" s="34"/>
      <c r="BI80" s="34"/>
      <c r="BJ80" s="34"/>
      <c r="BK80" s="34"/>
      <c r="BL80" s="34"/>
      <c r="BM80" s="34"/>
      <c r="BN80" s="34"/>
      <c r="BO80" s="34"/>
      <c r="BP80" s="34"/>
    </row>
    <row r="81">
      <c r="A81" s="35" t="s">
        <v>30</v>
      </c>
      <c r="B81" s="36">
        <f t="shared" ref="B81:BD81" si="65">B37</f>
        <v>-10</v>
      </c>
      <c r="C81" s="36">
        <f t="shared" si="65"/>
        <v>-11.05</v>
      </c>
      <c r="D81" s="36">
        <f t="shared" si="65"/>
        <v>-12.1799748</v>
      </c>
      <c r="E81" s="36">
        <f t="shared" si="65"/>
        <v>-13.39275229</v>
      </c>
      <c r="F81" s="36">
        <f t="shared" si="65"/>
        <v>-14.69091488</v>
      </c>
      <c r="G81" s="36">
        <f t="shared" si="65"/>
        <v>-16.07675785</v>
      </c>
      <c r="H81" s="36">
        <f t="shared" si="65"/>
        <v>-17.55224696</v>
      </c>
      <c r="I81" s="36">
        <f t="shared" si="65"/>
        <v>-19.11897579</v>
      </c>
      <c r="J81" s="36">
        <f t="shared" si="65"/>
        <v>-20.77812322</v>
      </c>
      <c r="K81" s="36">
        <f t="shared" si="65"/>
        <v>-22.53041161</v>
      </c>
      <c r="L81" s="36">
        <f t="shared" si="65"/>
        <v>-24.37606614</v>
      </c>
      <c r="M81" s="36">
        <f t="shared" si="65"/>
        <v>-26.31477594</v>
      </c>
      <c r="N81" s="36">
        <f t="shared" si="65"/>
        <v>-28.34565747</v>
      </c>
      <c r="O81" s="36">
        <f t="shared" si="65"/>
        <v>-30.46722091</v>
      </c>
      <c r="P81" s="36">
        <f t="shared" si="65"/>
        <v>-32.67733994</v>
      </c>
      <c r="Q81" s="36">
        <f t="shared" si="65"/>
        <v>-34.97322564</v>
      </c>
      <c r="R81" s="36">
        <f t="shared" si="65"/>
        <v>-37.35140498</v>
      </c>
      <c r="S81" s="36">
        <f t="shared" si="65"/>
        <v>-39.80770452</v>
      </c>
      <c r="T81" s="36">
        <f t="shared" si="65"/>
        <v>-42.33723971</v>
      </c>
      <c r="U81" s="36">
        <f t="shared" si="65"/>
        <v>-44.93441038</v>
      </c>
      <c r="V81" s="36">
        <f t="shared" si="65"/>
        <v>-47.59290273</v>
      </c>
      <c r="W81" s="36">
        <f t="shared" si="65"/>
        <v>-50.30569818</v>
      </c>
      <c r="X81" s="36">
        <f t="shared" si="65"/>
        <v>-53.06508943</v>
      </c>
      <c r="Y81" s="36">
        <f t="shared" si="65"/>
        <v>-55.86270377</v>
      </c>
      <c r="Z81" s="36">
        <f t="shared" si="65"/>
        <v>-58.68953392</v>
      </c>
      <c r="AA81" s="36">
        <f t="shared" si="65"/>
        <v>-61.53597632</v>
      </c>
      <c r="AB81" s="36">
        <f t="shared" si="65"/>
        <v>-64.39187676</v>
      </c>
      <c r="AC81" s="36">
        <f t="shared" si="65"/>
        <v>-67.24658329</v>
      </c>
      <c r="AD81" s="36">
        <f t="shared" si="65"/>
        <v>-70.08900604</v>
      </c>
      <c r="AE81" s="36">
        <f t="shared" si="65"/>
        <v>-72.90768351</v>
      </c>
      <c r="AF81" s="36">
        <f t="shared" si="65"/>
        <v>-75.69085509</v>
      </c>
      <c r="AG81" s="36">
        <f t="shared" si="65"/>
        <v>-78.42653885</v>
      </c>
      <c r="AH81" s="36">
        <f t="shared" si="65"/>
        <v>-81.10261436</v>
      </c>
      <c r="AI81" s="36">
        <f t="shared" si="65"/>
        <v>-83.70690942</v>
      </c>
      <c r="AJ81" s="36">
        <f t="shared" si="65"/>
        <v>-86.22729006</v>
      </c>
      <c r="AK81" s="36">
        <f t="shared" si="65"/>
        <v>-88.65175288</v>
      </c>
      <c r="AL81" s="36">
        <f t="shared" si="65"/>
        <v>-90.96851869</v>
      </c>
      <c r="AM81" s="36">
        <f t="shared" si="65"/>
        <v>-93.16612659</v>
      </c>
      <c r="AN81" s="36">
        <f t="shared" si="65"/>
        <v>-95.2335273</v>
      </c>
      <c r="AO81" s="36">
        <f t="shared" si="65"/>
        <v>-97.16017481</v>
      </c>
      <c r="AP81" s="36">
        <f t="shared" si="65"/>
        <v>-98.93611522</v>
      </c>
      <c r="AQ81" s="36">
        <f t="shared" si="65"/>
        <v>-100.5520718</v>
      </c>
      <c r="AR81" s="36">
        <f t="shared" si="65"/>
        <v>-101.9995251</v>
      </c>
      <c r="AS81" s="36">
        <f t="shared" si="65"/>
        <v>-103.2707874</v>
      </c>
      <c r="AT81" s="36">
        <f t="shared" si="65"/>
        <v>-104.3590707</v>
      </c>
      <c r="AU81" s="36">
        <f t="shared" si="65"/>
        <v>-105.2585465</v>
      </c>
      <c r="AV81" s="36">
        <f t="shared" si="65"/>
        <v>-105.964398</v>
      </c>
      <c r="AW81" s="36">
        <f t="shared" si="65"/>
        <v>-106.4728628</v>
      </c>
      <c r="AX81" s="36">
        <f t="shared" si="65"/>
        <v>-106.781267</v>
      </c>
      <c r="AY81" s="36">
        <f t="shared" si="65"/>
        <v>-107.0895979</v>
      </c>
      <c r="AZ81" s="37">
        <f t="shared" si="65"/>
        <v>-106.9941397</v>
      </c>
      <c r="BA81" s="37">
        <f t="shared" si="65"/>
        <v>-106.6969338</v>
      </c>
      <c r="BB81" s="37">
        <f t="shared" si="65"/>
        <v>-106.1997964</v>
      </c>
      <c r="BC81" s="37">
        <f t="shared" si="65"/>
        <v>-105.5056499</v>
      </c>
      <c r="BD81" s="37">
        <f t="shared" si="65"/>
        <v>-108.63</v>
      </c>
      <c r="BE81" s="33"/>
      <c r="BF81" s="34">
        <f t="shared" si="66"/>
        <v>-535.4479893</v>
      </c>
      <c r="BG81" s="34"/>
      <c r="BH81" s="34"/>
      <c r="BI81" s="34"/>
      <c r="BJ81" s="34"/>
      <c r="BK81" s="34"/>
      <c r="BL81" s="34"/>
      <c r="BM81" s="34"/>
      <c r="BN81" s="34"/>
      <c r="BO81" s="34"/>
      <c r="BP81" s="34"/>
    </row>
    <row r="82">
      <c r="A82" s="35" t="s">
        <v>31</v>
      </c>
      <c r="B82" s="36">
        <f t="shared" ref="B82:BD82" si="67">((B8*(1-B1))+(B8*$I79*B1))*(B10/100)</f>
        <v>-9.2</v>
      </c>
      <c r="C82" s="36">
        <f t="shared" si="67"/>
        <v>-9.83282923</v>
      </c>
      <c r="D82" s="36">
        <f t="shared" si="67"/>
        <v>-10.44069467</v>
      </c>
      <c r="E82" s="36">
        <f t="shared" si="67"/>
        <v>-11.06254079</v>
      </c>
      <c r="F82" s="36">
        <f t="shared" si="67"/>
        <v>-11.69725929</v>
      </c>
      <c r="G82" s="36">
        <f t="shared" si="67"/>
        <v>-12.28784262</v>
      </c>
      <c r="H82" s="36">
        <f t="shared" si="67"/>
        <v>-12.76320508</v>
      </c>
      <c r="I82" s="36">
        <f t="shared" si="67"/>
        <v>-13.22605732</v>
      </c>
      <c r="J82" s="36">
        <f t="shared" si="67"/>
        <v>-13.67420889</v>
      </c>
      <c r="K82" s="36">
        <f t="shared" si="67"/>
        <v>-14.10548433</v>
      </c>
      <c r="L82" s="36">
        <f t="shared" si="67"/>
        <v>-14.51772994</v>
      </c>
      <c r="M82" s="36">
        <f t="shared" si="67"/>
        <v>-14.90881935</v>
      </c>
      <c r="N82" s="36">
        <f t="shared" si="67"/>
        <v>-15.27665785</v>
      </c>
      <c r="O82" s="36">
        <f t="shared" si="67"/>
        <v>-15.61918563</v>
      </c>
      <c r="P82" s="36">
        <f t="shared" si="67"/>
        <v>-15.93438017</v>
      </c>
      <c r="Q82" s="36">
        <f t="shared" si="67"/>
        <v>-16.22025769</v>
      </c>
      <c r="R82" s="36">
        <f t="shared" si="67"/>
        <v>-16.47487421</v>
      </c>
      <c r="S82" s="36">
        <f t="shared" si="67"/>
        <v>-16.69632635</v>
      </c>
      <c r="T82" s="36">
        <f t="shared" si="67"/>
        <v>-16.88275211</v>
      </c>
      <c r="U82" s="36">
        <f t="shared" si="67"/>
        <v>-17.03233215</v>
      </c>
      <c r="V82" s="36">
        <f t="shared" si="67"/>
        <v>-17.73443978</v>
      </c>
      <c r="W82" s="36">
        <f t="shared" si="67"/>
        <v>-18.44346866</v>
      </c>
      <c r="X82" s="36">
        <f t="shared" si="67"/>
        <v>-19.15832711</v>
      </c>
      <c r="Y82" s="36">
        <f t="shared" si="67"/>
        <v>-19.87782316</v>
      </c>
      <c r="Z82" s="36">
        <f t="shared" si="67"/>
        <v>-20.60065447</v>
      </c>
      <c r="AA82" s="36">
        <f t="shared" si="67"/>
        <v>-21.32539869</v>
      </c>
      <c r="AB82" s="36">
        <f t="shared" si="67"/>
        <v>-22.05050435</v>
      </c>
      <c r="AC82" s="36">
        <f t="shared" si="67"/>
        <v>-22.77428282</v>
      </c>
      <c r="AD82" s="36">
        <f t="shared" si="67"/>
        <v>-23.49490158</v>
      </c>
      <c r="AE82" s="36">
        <f t="shared" si="67"/>
        <v>-24.21037904</v>
      </c>
      <c r="AF82" s="36">
        <f t="shared" si="67"/>
        <v>-24.91858151</v>
      </c>
      <c r="AG82" s="36">
        <f t="shared" si="67"/>
        <v>-25.61722227</v>
      </c>
      <c r="AH82" s="36">
        <f t="shared" si="67"/>
        <v>-26.30386337</v>
      </c>
      <c r="AI82" s="36">
        <f t="shared" si="67"/>
        <v>-26.97592013</v>
      </c>
      <c r="AJ82" s="36">
        <f t="shared" si="67"/>
        <v>-27.63066873</v>
      </c>
      <c r="AK82" s="36">
        <f t="shared" si="67"/>
        <v>-28.26525686</v>
      </c>
      <c r="AL82" s="36">
        <f t="shared" si="67"/>
        <v>-28.87671774</v>
      </c>
      <c r="AM82" s="36">
        <f t="shared" si="67"/>
        <v>-29.46198735</v>
      </c>
      <c r="AN82" s="36">
        <f t="shared" si="67"/>
        <v>-30.01792487</v>
      </c>
      <c r="AO82" s="36">
        <f t="shared" si="67"/>
        <v>-30.54133628</v>
      </c>
      <c r="AP82" s="36">
        <f t="shared" si="67"/>
        <v>-31.0290009</v>
      </c>
      <c r="AQ82" s="36">
        <f t="shared" si="67"/>
        <v>-31.47770053</v>
      </c>
      <c r="AR82" s="36">
        <f t="shared" si="67"/>
        <v>-31.88425106</v>
      </c>
      <c r="AS82" s="36">
        <f t="shared" si="67"/>
        <v>-32.2455359</v>
      </c>
      <c r="AT82" s="36">
        <f t="shared" si="67"/>
        <v>-32.558541</v>
      </c>
      <c r="AU82" s="36">
        <f t="shared" si="67"/>
        <v>-32.8203908</v>
      </c>
      <c r="AV82" s="36">
        <f t="shared" si="67"/>
        <v>-33.02838466</v>
      </c>
      <c r="AW82" s="36">
        <f t="shared" si="67"/>
        <v>-33.18003316</v>
      </c>
      <c r="AX82" s="36">
        <f t="shared" si="67"/>
        <v>-33.27309357</v>
      </c>
      <c r="AY82" s="36">
        <f t="shared" si="67"/>
        <v>-33.36611356</v>
      </c>
      <c r="AZ82" s="37">
        <f t="shared" si="67"/>
        <v>-33.33331814</v>
      </c>
      <c r="BA82" s="37">
        <f t="shared" si="67"/>
        <v>-33.23768074</v>
      </c>
      <c r="BB82" s="37">
        <f t="shared" si="67"/>
        <v>-33.07978438</v>
      </c>
      <c r="BC82" s="37">
        <f t="shared" si="67"/>
        <v>-32.86055638</v>
      </c>
      <c r="BD82" s="37">
        <f t="shared" si="67"/>
        <v>-33.82121665</v>
      </c>
      <c r="BE82" s="33"/>
      <c r="BF82" s="34">
        <f t="shared" si="66"/>
        <v>-166.8305678</v>
      </c>
      <c r="BG82" s="34"/>
      <c r="BH82" s="34"/>
      <c r="BI82" s="34"/>
      <c r="BJ82" s="34"/>
      <c r="BK82" s="34"/>
      <c r="BL82" s="34"/>
      <c r="BM82" s="34"/>
      <c r="BN82" s="34"/>
      <c r="BO82" s="34"/>
      <c r="BP82" s="34"/>
    </row>
    <row r="83">
      <c r="A83" s="35" t="s">
        <v>32</v>
      </c>
      <c r="B83" s="36">
        <f t="shared" ref="B83:BD83" si="68">B39</f>
        <v>-10</v>
      </c>
      <c r="C83" s="36">
        <f t="shared" si="68"/>
        <v>-11.05</v>
      </c>
      <c r="D83" s="36">
        <f t="shared" si="68"/>
        <v>-12.1799748</v>
      </c>
      <c r="E83" s="36">
        <f t="shared" si="68"/>
        <v>-13.39275229</v>
      </c>
      <c r="F83" s="36">
        <f t="shared" si="68"/>
        <v>-14.69091488</v>
      </c>
      <c r="G83" s="36">
        <f t="shared" si="68"/>
        <v>-16.07675785</v>
      </c>
      <c r="H83" s="36">
        <f t="shared" si="68"/>
        <v>-17.55224696</v>
      </c>
      <c r="I83" s="36">
        <f t="shared" si="68"/>
        <v>-19.11897579</v>
      </c>
      <c r="J83" s="36">
        <f t="shared" si="68"/>
        <v>-20.77812322</v>
      </c>
      <c r="K83" s="36">
        <f t="shared" si="68"/>
        <v>-22.53041161</v>
      </c>
      <c r="L83" s="36">
        <f t="shared" si="68"/>
        <v>-24.37606614</v>
      </c>
      <c r="M83" s="36">
        <f t="shared" si="68"/>
        <v>-26.31477594</v>
      </c>
      <c r="N83" s="36">
        <f t="shared" si="68"/>
        <v>-28.34565747</v>
      </c>
      <c r="O83" s="36">
        <f t="shared" si="68"/>
        <v>-30.46722091</v>
      </c>
      <c r="P83" s="36">
        <f t="shared" si="68"/>
        <v>-32.67733994</v>
      </c>
      <c r="Q83" s="36">
        <f t="shared" si="68"/>
        <v>-34.97322564</v>
      </c>
      <c r="R83" s="36">
        <f t="shared" si="68"/>
        <v>-37.35140498</v>
      </c>
      <c r="S83" s="36">
        <f t="shared" si="68"/>
        <v>-39.80770452</v>
      </c>
      <c r="T83" s="36">
        <f t="shared" si="68"/>
        <v>-42.33723971</v>
      </c>
      <c r="U83" s="36">
        <f t="shared" si="68"/>
        <v>-44.93441038</v>
      </c>
      <c r="V83" s="36">
        <f t="shared" si="68"/>
        <v>-47.59290273</v>
      </c>
      <c r="W83" s="36">
        <f t="shared" si="68"/>
        <v>-50.30569818</v>
      </c>
      <c r="X83" s="36">
        <f t="shared" si="68"/>
        <v>-53.06508943</v>
      </c>
      <c r="Y83" s="36">
        <f t="shared" si="68"/>
        <v>-55.86270377</v>
      </c>
      <c r="Z83" s="36">
        <f t="shared" si="68"/>
        <v>-58.68953392</v>
      </c>
      <c r="AA83" s="36">
        <f t="shared" si="68"/>
        <v>-61.53597632</v>
      </c>
      <c r="AB83" s="36">
        <f t="shared" si="68"/>
        <v>-64.39187676</v>
      </c>
      <c r="AC83" s="36">
        <f t="shared" si="68"/>
        <v>-67.24658329</v>
      </c>
      <c r="AD83" s="36">
        <f t="shared" si="68"/>
        <v>-70.08900604</v>
      </c>
      <c r="AE83" s="36">
        <f t="shared" si="68"/>
        <v>-72.90768351</v>
      </c>
      <c r="AF83" s="36">
        <f t="shared" si="68"/>
        <v>-75.69085509</v>
      </c>
      <c r="AG83" s="36">
        <f t="shared" si="68"/>
        <v>-78.42653885</v>
      </c>
      <c r="AH83" s="36">
        <f t="shared" si="68"/>
        <v>-81.10261436</v>
      </c>
      <c r="AI83" s="36">
        <f t="shared" si="68"/>
        <v>-83.70690942</v>
      </c>
      <c r="AJ83" s="36">
        <f t="shared" si="68"/>
        <v>-86.22729006</v>
      </c>
      <c r="AK83" s="36">
        <f t="shared" si="68"/>
        <v>-88.65175288</v>
      </c>
      <c r="AL83" s="36">
        <f t="shared" si="68"/>
        <v>-90.96851869</v>
      </c>
      <c r="AM83" s="36">
        <f t="shared" si="68"/>
        <v>-93.16612659</v>
      </c>
      <c r="AN83" s="36">
        <f t="shared" si="68"/>
        <v>-95.2335273</v>
      </c>
      <c r="AO83" s="36">
        <f t="shared" si="68"/>
        <v>-97.16017481</v>
      </c>
      <c r="AP83" s="36">
        <f t="shared" si="68"/>
        <v>-98.93611522</v>
      </c>
      <c r="AQ83" s="36">
        <f t="shared" si="68"/>
        <v>-100.5520718</v>
      </c>
      <c r="AR83" s="36">
        <f t="shared" si="68"/>
        <v>-101.9995251</v>
      </c>
      <c r="AS83" s="36">
        <f t="shared" si="68"/>
        <v>-103.2707874</v>
      </c>
      <c r="AT83" s="36">
        <f t="shared" si="68"/>
        <v>-104.3590707</v>
      </c>
      <c r="AU83" s="36">
        <f t="shared" si="68"/>
        <v>-105.2585465</v>
      </c>
      <c r="AV83" s="36">
        <f t="shared" si="68"/>
        <v>-105.964398</v>
      </c>
      <c r="AW83" s="36">
        <f t="shared" si="68"/>
        <v>-106.4728628</v>
      </c>
      <c r="AX83" s="36">
        <f t="shared" si="68"/>
        <v>-106.781267</v>
      </c>
      <c r="AY83" s="36">
        <f t="shared" si="68"/>
        <v>-107.0895979</v>
      </c>
      <c r="AZ83" s="37">
        <f t="shared" si="68"/>
        <v>-106.9941397</v>
      </c>
      <c r="BA83" s="37">
        <f t="shared" si="68"/>
        <v>-106.6969338</v>
      </c>
      <c r="BB83" s="37">
        <f t="shared" si="68"/>
        <v>-106.1997964</v>
      </c>
      <c r="BC83" s="37">
        <f t="shared" si="68"/>
        <v>-105.5056499</v>
      </c>
      <c r="BD83" s="37">
        <f t="shared" si="68"/>
        <v>-108.6</v>
      </c>
      <c r="BE83" s="33"/>
      <c r="BF83" s="34">
        <f t="shared" si="66"/>
        <v>-535.4479893</v>
      </c>
      <c r="BG83" s="34"/>
      <c r="BH83" s="34"/>
      <c r="BI83" s="34"/>
      <c r="BJ83" s="34"/>
      <c r="BK83" s="34"/>
      <c r="BL83" s="34"/>
      <c r="BM83" s="34"/>
      <c r="BN83" s="34"/>
      <c r="BO83" s="34"/>
      <c r="BP83" s="34"/>
    </row>
    <row r="84">
      <c r="A84" s="34"/>
      <c r="B84" s="34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34"/>
      <c r="AX84" s="34"/>
      <c r="AY84" s="34"/>
      <c r="AZ84" s="44"/>
      <c r="BA84" s="44"/>
      <c r="BB84" s="44"/>
      <c r="BC84" s="44"/>
      <c r="BD84" s="44"/>
      <c r="BE84" s="33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</row>
    <row r="85">
      <c r="A85" s="30" t="s">
        <v>50</v>
      </c>
      <c r="D85" s="41" t="s">
        <v>35</v>
      </c>
      <c r="F85" s="42">
        <v>1.0</v>
      </c>
      <c r="G85" s="41" t="s">
        <v>36</v>
      </c>
      <c r="I85" s="42">
        <v>1.0</v>
      </c>
      <c r="J85" s="35" t="s">
        <v>37</v>
      </c>
      <c r="L85" s="42">
        <v>1.0</v>
      </c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4"/>
      <c r="AW85" s="34"/>
      <c r="AX85" s="34"/>
      <c r="AY85" s="34"/>
      <c r="AZ85" s="44"/>
      <c r="BA85" s="44"/>
      <c r="BB85" s="44"/>
      <c r="BC85" s="44"/>
      <c r="BD85" s="44"/>
      <c r="BE85" s="33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</row>
    <row r="86">
      <c r="A86" s="35" t="s">
        <v>29</v>
      </c>
      <c r="B86" s="36">
        <f t="shared" ref="B86:BD86" si="69">((B6*(1-B1))+(B6*$F85*B1))*(B10/100)</f>
        <v>-10</v>
      </c>
      <c r="C86" s="36">
        <f t="shared" si="69"/>
        <v>-10.73452973</v>
      </c>
      <c r="D86" s="36">
        <f t="shared" si="69"/>
        <v>-11.49856241</v>
      </c>
      <c r="E86" s="36">
        <f t="shared" si="69"/>
        <v>-12.29171199</v>
      </c>
      <c r="F86" s="36">
        <f t="shared" si="69"/>
        <v>-13.11351938</v>
      </c>
      <c r="G86" s="36">
        <f t="shared" si="69"/>
        <v>-13.96345752</v>
      </c>
      <c r="H86" s="36">
        <f t="shared" si="69"/>
        <v>-14.84093614</v>
      </c>
      <c r="I86" s="36">
        <f t="shared" si="69"/>
        <v>-15.74530634</v>
      </c>
      <c r="J86" s="36">
        <f t="shared" si="69"/>
        <v>-16.6758645</v>
      </c>
      <c r="K86" s="36">
        <f t="shared" si="69"/>
        <v>-17.63185541</v>
      </c>
      <c r="L86" s="36">
        <f t="shared" si="69"/>
        <v>-18.61247429</v>
      </c>
      <c r="M86" s="36">
        <f t="shared" si="69"/>
        <v>-19.61686757</v>
      </c>
      <c r="N86" s="36">
        <f t="shared" si="69"/>
        <v>-20.64413222</v>
      </c>
      <c r="O86" s="36">
        <f t="shared" si="69"/>
        <v>-21.69331338</v>
      </c>
      <c r="P86" s="36">
        <f t="shared" si="69"/>
        <v>-22.76340024</v>
      </c>
      <c r="Q86" s="36">
        <f t="shared" si="69"/>
        <v>-23.85332013</v>
      </c>
      <c r="R86" s="36">
        <f t="shared" si="69"/>
        <v>-24.96193063</v>
      </c>
      <c r="S86" s="36">
        <f t="shared" si="69"/>
        <v>-26.08800992</v>
      </c>
      <c r="T86" s="36">
        <f t="shared" si="69"/>
        <v>-27.23024534</v>
      </c>
      <c r="U86" s="36">
        <f t="shared" si="69"/>
        <v>-28.38722025</v>
      </c>
      <c r="V86" s="36">
        <f t="shared" si="69"/>
        <v>-29.55739964</v>
      </c>
      <c r="W86" s="36">
        <f t="shared" si="69"/>
        <v>-30.73911444</v>
      </c>
      <c r="X86" s="36">
        <f t="shared" si="69"/>
        <v>-31.93054519</v>
      </c>
      <c r="Y86" s="36">
        <f t="shared" si="69"/>
        <v>-33.12970527</v>
      </c>
      <c r="Z86" s="36">
        <f t="shared" si="69"/>
        <v>-34.33442412</v>
      </c>
      <c r="AA86" s="36">
        <f t="shared" si="69"/>
        <v>-35.54233115</v>
      </c>
      <c r="AB86" s="36">
        <f t="shared" si="69"/>
        <v>-36.75084058</v>
      </c>
      <c r="AC86" s="36">
        <f t="shared" si="69"/>
        <v>-37.95713804</v>
      </c>
      <c r="AD86" s="36">
        <f t="shared" si="69"/>
        <v>-39.15816929</v>
      </c>
      <c r="AE86" s="36">
        <f t="shared" si="69"/>
        <v>-40.35063174</v>
      </c>
      <c r="AF86" s="36">
        <f t="shared" si="69"/>
        <v>-41.53096918</v>
      </c>
      <c r="AG86" s="36">
        <f t="shared" si="69"/>
        <v>-42.69537045</v>
      </c>
      <c r="AH86" s="36">
        <f t="shared" si="69"/>
        <v>-43.83977228</v>
      </c>
      <c r="AI86" s="36">
        <f t="shared" si="69"/>
        <v>-44.95986689</v>
      </c>
      <c r="AJ86" s="36">
        <f t="shared" si="69"/>
        <v>-46.05111455</v>
      </c>
      <c r="AK86" s="36">
        <f t="shared" si="69"/>
        <v>-47.10876143</v>
      </c>
      <c r="AL86" s="36">
        <f t="shared" si="69"/>
        <v>-48.12786291</v>
      </c>
      <c r="AM86" s="36">
        <f t="shared" si="69"/>
        <v>-49.10331226</v>
      </c>
      <c r="AN86" s="36">
        <f t="shared" si="69"/>
        <v>-50.02987479</v>
      </c>
      <c r="AO86" s="36">
        <f t="shared" si="69"/>
        <v>-50.90222714</v>
      </c>
      <c r="AP86" s="36">
        <f t="shared" si="69"/>
        <v>-51.71500149</v>
      </c>
      <c r="AQ86" s="36">
        <f t="shared" si="69"/>
        <v>-52.46283421</v>
      </c>
      <c r="AR86" s="36">
        <f t="shared" si="69"/>
        <v>-53.14041843</v>
      </c>
      <c r="AS86" s="36">
        <f t="shared" si="69"/>
        <v>-53.74255984</v>
      </c>
      <c r="AT86" s="36">
        <f t="shared" si="69"/>
        <v>-54.264235</v>
      </c>
      <c r="AU86" s="36">
        <f t="shared" si="69"/>
        <v>-54.70065133</v>
      </c>
      <c r="AV86" s="36">
        <f t="shared" si="69"/>
        <v>-55.04730776</v>
      </c>
      <c r="AW86" s="36">
        <f t="shared" si="69"/>
        <v>-55.30005526</v>
      </c>
      <c r="AX86" s="36">
        <f t="shared" si="69"/>
        <v>-55.45515595</v>
      </c>
      <c r="AY86" s="36">
        <f t="shared" si="69"/>
        <v>-55.61018927</v>
      </c>
      <c r="AZ86" s="37">
        <f t="shared" si="69"/>
        <v>-55.55553024</v>
      </c>
      <c r="BA86" s="37">
        <f t="shared" si="69"/>
        <v>-55.39613456</v>
      </c>
      <c r="BB86" s="37">
        <f t="shared" si="69"/>
        <v>-55.13297397</v>
      </c>
      <c r="BC86" s="37">
        <f t="shared" si="69"/>
        <v>-54.76759397</v>
      </c>
      <c r="BD86" s="37">
        <f t="shared" si="69"/>
        <v>-56.38426588</v>
      </c>
      <c r="BE86" s="33"/>
      <c r="BF86" s="34">
        <f t="shared" ref="BF86:BF89" si="71">AY86*4</f>
        <v>-222.4407571</v>
      </c>
      <c r="BG86" s="34"/>
      <c r="BH86" s="34"/>
      <c r="BI86" s="34"/>
      <c r="BJ86" s="34"/>
      <c r="BK86" s="34"/>
      <c r="BL86" s="34"/>
      <c r="BM86" s="34"/>
      <c r="BN86" s="34"/>
      <c r="BO86" s="34"/>
      <c r="BP86" s="34"/>
    </row>
    <row r="87">
      <c r="A87" s="35" t="s">
        <v>30</v>
      </c>
      <c r="B87" s="36">
        <f t="shared" ref="B87:BD87" si="70">B37</f>
        <v>-10</v>
      </c>
      <c r="C87" s="36">
        <f t="shared" si="70"/>
        <v>-11.05</v>
      </c>
      <c r="D87" s="36">
        <f t="shared" si="70"/>
        <v>-12.1799748</v>
      </c>
      <c r="E87" s="36">
        <f t="shared" si="70"/>
        <v>-13.39275229</v>
      </c>
      <c r="F87" s="36">
        <f t="shared" si="70"/>
        <v>-14.69091488</v>
      </c>
      <c r="G87" s="36">
        <f t="shared" si="70"/>
        <v>-16.07675785</v>
      </c>
      <c r="H87" s="36">
        <f t="shared" si="70"/>
        <v>-17.55224696</v>
      </c>
      <c r="I87" s="36">
        <f t="shared" si="70"/>
        <v>-19.11897579</v>
      </c>
      <c r="J87" s="36">
        <f t="shared" si="70"/>
        <v>-20.77812322</v>
      </c>
      <c r="K87" s="36">
        <f t="shared" si="70"/>
        <v>-22.53041161</v>
      </c>
      <c r="L87" s="36">
        <f t="shared" si="70"/>
        <v>-24.37606614</v>
      </c>
      <c r="M87" s="36">
        <f t="shared" si="70"/>
        <v>-26.31477594</v>
      </c>
      <c r="N87" s="36">
        <f t="shared" si="70"/>
        <v>-28.34565747</v>
      </c>
      <c r="O87" s="36">
        <f t="shared" si="70"/>
        <v>-30.46722091</v>
      </c>
      <c r="P87" s="36">
        <f t="shared" si="70"/>
        <v>-32.67733994</v>
      </c>
      <c r="Q87" s="36">
        <f t="shared" si="70"/>
        <v>-34.97322564</v>
      </c>
      <c r="R87" s="36">
        <f t="shared" si="70"/>
        <v>-37.35140498</v>
      </c>
      <c r="S87" s="36">
        <f t="shared" si="70"/>
        <v>-39.80770452</v>
      </c>
      <c r="T87" s="36">
        <f t="shared" si="70"/>
        <v>-42.33723971</v>
      </c>
      <c r="U87" s="36">
        <f t="shared" si="70"/>
        <v>-44.93441038</v>
      </c>
      <c r="V87" s="36">
        <f t="shared" si="70"/>
        <v>-47.59290273</v>
      </c>
      <c r="W87" s="36">
        <f t="shared" si="70"/>
        <v>-50.30569818</v>
      </c>
      <c r="X87" s="36">
        <f t="shared" si="70"/>
        <v>-53.06508943</v>
      </c>
      <c r="Y87" s="36">
        <f t="shared" si="70"/>
        <v>-55.86270377</v>
      </c>
      <c r="Z87" s="36">
        <f t="shared" si="70"/>
        <v>-58.68953392</v>
      </c>
      <c r="AA87" s="36">
        <f t="shared" si="70"/>
        <v>-61.53597632</v>
      </c>
      <c r="AB87" s="36">
        <f t="shared" si="70"/>
        <v>-64.39187676</v>
      </c>
      <c r="AC87" s="36">
        <f t="shared" si="70"/>
        <v>-67.24658329</v>
      </c>
      <c r="AD87" s="36">
        <f t="shared" si="70"/>
        <v>-70.08900604</v>
      </c>
      <c r="AE87" s="36">
        <f t="shared" si="70"/>
        <v>-72.90768351</v>
      </c>
      <c r="AF87" s="36">
        <f t="shared" si="70"/>
        <v>-75.69085509</v>
      </c>
      <c r="AG87" s="36">
        <f t="shared" si="70"/>
        <v>-78.42653885</v>
      </c>
      <c r="AH87" s="36">
        <f t="shared" si="70"/>
        <v>-81.10261436</v>
      </c>
      <c r="AI87" s="36">
        <f t="shared" si="70"/>
        <v>-83.70690942</v>
      </c>
      <c r="AJ87" s="36">
        <f t="shared" si="70"/>
        <v>-86.22729006</v>
      </c>
      <c r="AK87" s="36">
        <f t="shared" si="70"/>
        <v>-88.65175288</v>
      </c>
      <c r="AL87" s="36">
        <f t="shared" si="70"/>
        <v>-90.96851869</v>
      </c>
      <c r="AM87" s="36">
        <f t="shared" si="70"/>
        <v>-93.16612659</v>
      </c>
      <c r="AN87" s="36">
        <f t="shared" si="70"/>
        <v>-95.2335273</v>
      </c>
      <c r="AO87" s="36">
        <f t="shared" si="70"/>
        <v>-97.16017481</v>
      </c>
      <c r="AP87" s="36">
        <f t="shared" si="70"/>
        <v>-98.93611522</v>
      </c>
      <c r="AQ87" s="36">
        <f t="shared" si="70"/>
        <v>-100.5520718</v>
      </c>
      <c r="AR87" s="36">
        <f t="shared" si="70"/>
        <v>-101.9995251</v>
      </c>
      <c r="AS87" s="36">
        <f t="shared" si="70"/>
        <v>-103.2707874</v>
      </c>
      <c r="AT87" s="36">
        <f t="shared" si="70"/>
        <v>-104.3590707</v>
      </c>
      <c r="AU87" s="36">
        <f t="shared" si="70"/>
        <v>-105.2585465</v>
      </c>
      <c r="AV87" s="36">
        <f t="shared" si="70"/>
        <v>-105.964398</v>
      </c>
      <c r="AW87" s="36">
        <f t="shared" si="70"/>
        <v>-106.4728628</v>
      </c>
      <c r="AX87" s="36">
        <f t="shared" si="70"/>
        <v>-106.781267</v>
      </c>
      <c r="AY87" s="36">
        <f t="shared" si="70"/>
        <v>-107.0895979</v>
      </c>
      <c r="AZ87" s="37">
        <f t="shared" si="70"/>
        <v>-106.9941397</v>
      </c>
      <c r="BA87" s="37">
        <f t="shared" si="70"/>
        <v>-106.6969338</v>
      </c>
      <c r="BB87" s="37">
        <f t="shared" si="70"/>
        <v>-106.1997964</v>
      </c>
      <c r="BC87" s="37">
        <f t="shared" si="70"/>
        <v>-105.5056499</v>
      </c>
      <c r="BD87" s="37">
        <f t="shared" si="70"/>
        <v>-108.63</v>
      </c>
      <c r="BE87" s="33"/>
      <c r="BF87" s="34">
        <f t="shared" si="71"/>
        <v>-428.3583914</v>
      </c>
      <c r="BG87" s="34"/>
      <c r="BH87" s="34"/>
      <c r="BI87" s="34"/>
      <c r="BJ87" s="34"/>
      <c r="BK87" s="34"/>
      <c r="BL87" s="34"/>
      <c r="BM87" s="34"/>
      <c r="BN87" s="34"/>
      <c r="BO87" s="34"/>
      <c r="BP87" s="34"/>
    </row>
    <row r="88">
      <c r="A88" s="35" t="s">
        <v>31</v>
      </c>
      <c r="B88" s="36">
        <f t="shared" ref="B88:BD88" si="72">((B8*(1-B1))+(B8*$I85*B1))*(B10/100)</f>
        <v>-10</v>
      </c>
      <c r="C88" s="36">
        <f t="shared" si="72"/>
        <v>-10.73452973</v>
      </c>
      <c r="D88" s="36">
        <f t="shared" si="72"/>
        <v>-11.49856241</v>
      </c>
      <c r="E88" s="36">
        <f t="shared" si="72"/>
        <v>-12.29171199</v>
      </c>
      <c r="F88" s="36">
        <f t="shared" si="72"/>
        <v>-13.11351938</v>
      </c>
      <c r="G88" s="36">
        <f t="shared" si="72"/>
        <v>-13.96345752</v>
      </c>
      <c r="H88" s="36">
        <f t="shared" si="72"/>
        <v>-14.84093614</v>
      </c>
      <c r="I88" s="36">
        <f t="shared" si="72"/>
        <v>-15.74530634</v>
      </c>
      <c r="J88" s="36">
        <f t="shared" si="72"/>
        <v>-16.6758645</v>
      </c>
      <c r="K88" s="36">
        <f t="shared" si="72"/>
        <v>-17.63185541</v>
      </c>
      <c r="L88" s="36">
        <f t="shared" si="72"/>
        <v>-18.61247429</v>
      </c>
      <c r="M88" s="36">
        <f t="shared" si="72"/>
        <v>-19.61686757</v>
      </c>
      <c r="N88" s="36">
        <f t="shared" si="72"/>
        <v>-20.64413222</v>
      </c>
      <c r="O88" s="36">
        <f t="shared" si="72"/>
        <v>-21.69331338</v>
      </c>
      <c r="P88" s="36">
        <f t="shared" si="72"/>
        <v>-22.76340024</v>
      </c>
      <c r="Q88" s="36">
        <f t="shared" si="72"/>
        <v>-23.85332013</v>
      </c>
      <c r="R88" s="36">
        <f t="shared" si="72"/>
        <v>-24.96193063</v>
      </c>
      <c r="S88" s="36">
        <f t="shared" si="72"/>
        <v>-26.08800992</v>
      </c>
      <c r="T88" s="36">
        <f t="shared" si="72"/>
        <v>-27.23024534</v>
      </c>
      <c r="U88" s="36">
        <f t="shared" si="72"/>
        <v>-28.38722025</v>
      </c>
      <c r="V88" s="36">
        <f t="shared" si="72"/>
        <v>-29.55739964</v>
      </c>
      <c r="W88" s="36">
        <f t="shared" si="72"/>
        <v>-30.73911444</v>
      </c>
      <c r="X88" s="36">
        <f t="shared" si="72"/>
        <v>-31.93054519</v>
      </c>
      <c r="Y88" s="36">
        <f t="shared" si="72"/>
        <v>-33.12970527</v>
      </c>
      <c r="Z88" s="36">
        <f t="shared" si="72"/>
        <v>-34.33442412</v>
      </c>
      <c r="AA88" s="36">
        <f t="shared" si="72"/>
        <v>-35.54233115</v>
      </c>
      <c r="AB88" s="36">
        <f t="shared" si="72"/>
        <v>-36.75084058</v>
      </c>
      <c r="AC88" s="36">
        <f t="shared" si="72"/>
        <v>-37.95713804</v>
      </c>
      <c r="AD88" s="36">
        <f t="shared" si="72"/>
        <v>-39.15816929</v>
      </c>
      <c r="AE88" s="36">
        <f t="shared" si="72"/>
        <v>-40.35063174</v>
      </c>
      <c r="AF88" s="36">
        <f t="shared" si="72"/>
        <v>-41.53096918</v>
      </c>
      <c r="AG88" s="36">
        <f t="shared" si="72"/>
        <v>-42.69537045</v>
      </c>
      <c r="AH88" s="36">
        <f t="shared" si="72"/>
        <v>-43.83977228</v>
      </c>
      <c r="AI88" s="36">
        <f t="shared" si="72"/>
        <v>-44.95986689</v>
      </c>
      <c r="AJ88" s="36">
        <f t="shared" si="72"/>
        <v>-46.05111455</v>
      </c>
      <c r="AK88" s="36">
        <f t="shared" si="72"/>
        <v>-47.10876143</v>
      </c>
      <c r="AL88" s="36">
        <f t="shared" si="72"/>
        <v>-48.12786291</v>
      </c>
      <c r="AM88" s="36">
        <f t="shared" si="72"/>
        <v>-49.10331226</v>
      </c>
      <c r="AN88" s="36">
        <f t="shared" si="72"/>
        <v>-50.02987479</v>
      </c>
      <c r="AO88" s="36">
        <f t="shared" si="72"/>
        <v>-50.90222714</v>
      </c>
      <c r="AP88" s="36">
        <f t="shared" si="72"/>
        <v>-51.71500149</v>
      </c>
      <c r="AQ88" s="36">
        <f t="shared" si="72"/>
        <v>-52.46283421</v>
      </c>
      <c r="AR88" s="36">
        <f t="shared" si="72"/>
        <v>-53.14041843</v>
      </c>
      <c r="AS88" s="36">
        <f t="shared" si="72"/>
        <v>-53.74255984</v>
      </c>
      <c r="AT88" s="36">
        <f t="shared" si="72"/>
        <v>-54.264235</v>
      </c>
      <c r="AU88" s="36">
        <f t="shared" si="72"/>
        <v>-54.70065133</v>
      </c>
      <c r="AV88" s="36">
        <f t="shared" si="72"/>
        <v>-55.04730776</v>
      </c>
      <c r="AW88" s="36">
        <f t="shared" si="72"/>
        <v>-55.30005526</v>
      </c>
      <c r="AX88" s="36">
        <f t="shared" si="72"/>
        <v>-55.45515595</v>
      </c>
      <c r="AY88" s="36">
        <f t="shared" si="72"/>
        <v>-55.61018927</v>
      </c>
      <c r="AZ88" s="37">
        <f t="shared" si="72"/>
        <v>-55.55553024</v>
      </c>
      <c r="BA88" s="37">
        <f t="shared" si="72"/>
        <v>-55.39613456</v>
      </c>
      <c r="BB88" s="37">
        <f t="shared" si="72"/>
        <v>-55.13297397</v>
      </c>
      <c r="BC88" s="37">
        <f t="shared" si="72"/>
        <v>-54.76759397</v>
      </c>
      <c r="BD88" s="37">
        <f t="shared" si="72"/>
        <v>-56.36869441</v>
      </c>
      <c r="BE88" s="33"/>
      <c r="BF88" s="34">
        <f t="shared" si="71"/>
        <v>-222.4407571</v>
      </c>
      <c r="BG88" s="34"/>
      <c r="BH88" s="34"/>
      <c r="BI88" s="34"/>
      <c r="BJ88" s="34"/>
      <c r="BK88" s="34"/>
      <c r="BL88" s="34"/>
      <c r="BM88" s="34"/>
      <c r="BN88" s="34"/>
      <c r="BO88" s="34"/>
      <c r="BP88" s="34"/>
    </row>
    <row r="89">
      <c r="A89" s="35" t="s">
        <v>32</v>
      </c>
      <c r="B89" s="36">
        <f t="shared" ref="B89:BD89" si="73">B39</f>
        <v>-10</v>
      </c>
      <c r="C89" s="36">
        <f t="shared" si="73"/>
        <v>-11.05</v>
      </c>
      <c r="D89" s="36">
        <f t="shared" si="73"/>
        <v>-12.1799748</v>
      </c>
      <c r="E89" s="36">
        <f t="shared" si="73"/>
        <v>-13.39275229</v>
      </c>
      <c r="F89" s="36">
        <f t="shared" si="73"/>
        <v>-14.69091488</v>
      </c>
      <c r="G89" s="36">
        <f t="shared" si="73"/>
        <v>-16.07675785</v>
      </c>
      <c r="H89" s="36">
        <f t="shared" si="73"/>
        <v>-17.55224696</v>
      </c>
      <c r="I89" s="36">
        <f t="shared" si="73"/>
        <v>-19.11897579</v>
      </c>
      <c r="J89" s="36">
        <f t="shared" si="73"/>
        <v>-20.77812322</v>
      </c>
      <c r="K89" s="36">
        <f t="shared" si="73"/>
        <v>-22.53041161</v>
      </c>
      <c r="L89" s="36">
        <f t="shared" si="73"/>
        <v>-24.37606614</v>
      </c>
      <c r="M89" s="36">
        <f t="shared" si="73"/>
        <v>-26.31477594</v>
      </c>
      <c r="N89" s="36">
        <f t="shared" si="73"/>
        <v>-28.34565747</v>
      </c>
      <c r="O89" s="36">
        <f t="shared" si="73"/>
        <v>-30.46722091</v>
      </c>
      <c r="P89" s="36">
        <f t="shared" si="73"/>
        <v>-32.67733994</v>
      </c>
      <c r="Q89" s="36">
        <f t="shared" si="73"/>
        <v>-34.97322564</v>
      </c>
      <c r="R89" s="36">
        <f t="shared" si="73"/>
        <v>-37.35140498</v>
      </c>
      <c r="S89" s="36">
        <f t="shared" si="73"/>
        <v>-39.80770452</v>
      </c>
      <c r="T89" s="36">
        <f t="shared" si="73"/>
        <v>-42.33723971</v>
      </c>
      <c r="U89" s="36">
        <f t="shared" si="73"/>
        <v>-44.93441038</v>
      </c>
      <c r="V89" s="36">
        <f t="shared" si="73"/>
        <v>-47.59290273</v>
      </c>
      <c r="W89" s="36">
        <f t="shared" si="73"/>
        <v>-50.30569818</v>
      </c>
      <c r="X89" s="36">
        <f t="shared" si="73"/>
        <v>-53.06508943</v>
      </c>
      <c r="Y89" s="36">
        <f t="shared" si="73"/>
        <v>-55.86270377</v>
      </c>
      <c r="Z89" s="36">
        <f t="shared" si="73"/>
        <v>-58.68953392</v>
      </c>
      <c r="AA89" s="36">
        <f t="shared" si="73"/>
        <v>-61.53597632</v>
      </c>
      <c r="AB89" s="36">
        <f t="shared" si="73"/>
        <v>-64.39187676</v>
      </c>
      <c r="AC89" s="36">
        <f t="shared" si="73"/>
        <v>-67.24658329</v>
      </c>
      <c r="AD89" s="36">
        <f t="shared" si="73"/>
        <v>-70.08900604</v>
      </c>
      <c r="AE89" s="36">
        <f t="shared" si="73"/>
        <v>-72.90768351</v>
      </c>
      <c r="AF89" s="36">
        <f t="shared" si="73"/>
        <v>-75.69085509</v>
      </c>
      <c r="AG89" s="36">
        <f t="shared" si="73"/>
        <v>-78.42653885</v>
      </c>
      <c r="AH89" s="36">
        <f t="shared" si="73"/>
        <v>-81.10261436</v>
      </c>
      <c r="AI89" s="36">
        <f t="shared" si="73"/>
        <v>-83.70690942</v>
      </c>
      <c r="AJ89" s="36">
        <f t="shared" si="73"/>
        <v>-86.22729006</v>
      </c>
      <c r="AK89" s="36">
        <f t="shared" si="73"/>
        <v>-88.65175288</v>
      </c>
      <c r="AL89" s="36">
        <f t="shared" si="73"/>
        <v>-90.96851869</v>
      </c>
      <c r="AM89" s="36">
        <f t="shared" si="73"/>
        <v>-93.16612659</v>
      </c>
      <c r="AN89" s="36">
        <f t="shared" si="73"/>
        <v>-95.2335273</v>
      </c>
      <c r="AO89" s="36">
        <f t="shared" si="73"/>
        <v>-97.16017481</v>
      </c>
      <c r="AP89" s="36">
        <f t="shared" si="73"/>
        <v>-98.93611522</v>
      </c>
      <c r="AQ89" s="36">
        <f t="shared" si="73"/>
        <v>-100.5520718</v>
      </c>
      <c r="AR89" s="36">
        <f t="shared" si="73"/>
        <v>-101.9995251</v>
      </c>
      <c r="AS89" s="36">
        <f t="shared" si="73"/>
        <v>-103.2707874</v>
      </c>
      <c r="AT89" s="36">
        <f t="shared" si="73"/>
        <v>-104.3590707</v>
      </c>
      <c r="AU89" s="36">
        <f t="shared" si="73"/>
        <v>-105.2585465</v>
      </c>
      <c r="AV89" s="36">
        <f t="shared" si="73"/>
        <v>-105.964398</v>
      </c>
      <c r="AW89" s="36">
        <f t="shared" si="73"/>
        <v>-106.4728628</v>
      </c>
      <c r="AX89" s="36">
        <f t="shared" si="73"/>
        <v>-106.781267</v>
      </c>
      <c r="AY89" s="36">
        <f t="shared" si="73"/>
        <v>-107.0895979</v>
      </c>
      <c r="AZ89" s="37">
        <f t="shared" si="73"/>
        <v>-106.9941397</v>
      </c>
      <c r="BA89" s="37">
        <f t="shared" si="73"/>
        <v>-106.6969338</v>
      </c>
      <c r="BB89" s="37">
        <f t="shared" si="73"/>
        <v>-106.1997964</v>
      </c>
      <c r="BC89" s="37">
        <f t="shared" si="73"/>
        <v>-105.5056499</v>
      </c>
      <c r="BD89" s="37">
        <f t="shared" si="73"/>
        <v>-108.6</v>
      </c>
      <c r="BE89" s="33"/>
      <c r="BF89" s="34">
        <f t="shared" si="71"/>
        <v>-428.3583914</v>
      </c>
      <c r="BG89" s="34"/>
      <c r="BH89" s="34"/>
      <c r="BI89" s="34"/>
      <c r="BJ89" s="34"/>
      <c r="BK89" s="34"/>
      <c r="BL89" s="34"/>
      <c r="BM89" s="34"/>
      <c r="BN89" s="34"/>
      <c r="BO89" s="34"/>
      <c r="BP89" s="34"/>
    </row>
    <row r="90" hidden="1">
      <c r="A90" s="17" t="s">
        <v>18</v>
      </c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47"/>
      <c r="BA90" s="47"/>
      <c r="BB90" s="47"/>
      <c r="BC90" s="47"/>
      <c r="BD90" s="47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</row>
    <row r="91" hidden="1">
      <c r="A91" s="30" t="s">
        <v>51</v>
      </c>
      <c r="D91" s="41" t="s">
        <v>35</v>
      </c>
      <c r="F91" s="42">
        <v>0.95</v>
      </c>
      <c r="G91" s="41" t="s">
        <v>36</v>
      </c>
      <c r="I91" s="42">
        <v>0.9</v>
      </c>
      <c r="J91" s="35" t="s">
        <v>37</v>
      </c>
      <c r="L91" s="42">
        <v>1.0</v>
      </c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44"/>
      <c r="BA91" s="44"/>
      <c r="BB91" s="44"/>
      <c r="BC91" s="44"/>
      <c r="BD91" s="44"/>
      <c r="BE91" s="33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</row>
    <row r="92" hidden="1">
      <c r="A92" s="35" t="s">
        <v>29</v>
      </c>
      <c r="B92" s="36">
        <f t="shared" ref="B92:BD92" si="74">((B6*(1-B1))+(B6*$F91*B1))*(B10/100)</f>
        <v>-9.9</v>
      </c>
      <c r="C92" s="36">
        <f t="shared" si="74"/>
        <v>-10.62181716</v>
      </c>
      <c r="D92" s="36">
        <f t="shared" si="74"/>
        <v>-11.36632895</v>
      </c>
      <c r="E92" s="36">
        <f t="shared" si="74"/>
        <v>-12.13806559</v>
      </c>
      <c r="F92" s="36">
        <f t="shared" si="74"/>
        <v>-12.93648687</v>
      </c>
      <c r="G92" s="36">
        <f t="shared" si="74"/>
        <v>-13.75400565</v>
      </c>
      <c r="H92" s="36">
        <f t="shared" si="74"/>
        <v>-14.58121976</v>
      </c>
      <c r="I92" s="36">
        <f t="shared" si="74"/>
        <v>-15.43040021</v>
      </c>
      <c r="J92" s="36">
        <f t="shared" si="74"/>
        <v>-16.30065755</v>
      </c>
      <c r="K92" s="36">
        <f t="shared" si="74"/>
        <v>-17.19105903</v>
      </c>
      <c r="L92" s="36">
        <f t="shared" si="74"/>
        <v>-18.10063124</v>
      </c>
      <c r="M92" s="36">
        <f t="shared" si="74"/>
        <v>-19.02836154</v>
      </c>
      <c r="N92" s="36">
        <f t="shared" si="74"/>
        <v>-19.97319793</v>
      </c>
      <c r="O92" s="36">
        <f t="shared" si="74"/>
        <v>-20.93404741</v>
      </c>
      <c r="P92" s="36">
        <f t="shared" si="74"/>
        <v>-21.90977273</v>
      </c>
      <c r="Q92" s="36">
        <f t="shared" si="74"/>
        <v>-22.89918732</v>
      </c>
      <c r="R92" s="36">
        <f t="shared" si="74"/>
        <v>-23.90104858</v>
      </c>
      <c r="S92" s="36">
        <f t="shared" si="74"/>
        <v>-24.91404948</v>
      </c>
      <c r="T92" s="36">
        <f t="shared" si="74"/>
        <v>-25.93680869</v>
      </c>
      <c r="U92" s="36">
        <f t="shared" si="74"/>
        <v>-26.96785924</v>
      </c>
      <c r="V92" s="36">
        <f t="shared" si="74"/>
        <v>-28.07952966</v>
      </c>
      <c r="W92" s="36">
        <f t="shared" si="74"/>
        <v>-29.20215871</v>
      </c>
      <c r="X92" s="36">
        <f t="shared" si="74"/>
        <v>-30.33401793</v>
      </c>
      <c r="Y92" s="36">
        <f t="shared" si="74"/>
        <v>-31.47322001</v>
      </c>
      <c r="Z92" s="36">
        <f t="shared" si="74"/>
        <v>-32.61770292</v>
      </c>
      <c r="AA92" s="36">
        <f t="shared" si="74"/>
        <v>-33.76521459</v>
      </c>
      <c r="AB92" s="36">
        <f t="shared" si="74"/>
        <v>-34.91329855</v>
      </c>
      <c r="AC92" s="36">
        <f t="shared" si="74"/>
        <v>-36.05928113</v>
      </c>
      <c r="AD92" s="36">
        <f t="shared" si="74"/>
        <v>-37.20026083</v>
      </c>
      <c r="AE92" s="36">
        <f t="shared" si="74"/>
        <v>-38.33310015</v>
      </c>
      <c r="AF92" s="36">
        <f t="shared" si="74"/>
        <v>-39.45442072</v>
      </c>
      <c r="AG92" s="36">
        <f t="shared" si="74"/>
        <v>-40.56060193</v>
      </c>
      <c r="AH92" s="36">
        <f t="shared" si="74"/>
        <v>-41.64778367</v>
      </c>
      <c r="AI92" s="36">
        <f t="shared" si="74"/>
        <v>-42.71187354</v>
      </c>
      <c r="AJ92" s="36">
        <f t="shared" si="74"/>
        <v>-43.74855882</v>
      </c>
      <c r="AK92" s="36">
        <f t="shared" si="74"/>
        <v>-44.75332336</v>
      </c>
      <c r="AL92" s="36">
        <f t="shared" si="74"/>
        <v>-45.72146976</v>
      </c>
      <c r="AM92" s="36">
        <f t="shared" si="74"/>
        <v>-46.64814664</v>
      </c>
      <c r="AN92" s="36">
        <f t="shared" si="74"/>
        <v>-47.52838105</v>
      </c>
      <c r="AO92" s="36">
        <f t="shared" si="74"/>
        <v>-48.35711578</v>
      </c>
      <c r="AP92" s="36">
        <f t="shared" si="74"/>
        <v>-49.12925142</v>
      </c>
      <c r="AQ92" s="36">
        <f t="shared" si="74"/>
        <v>-49.8396925</v>
      </c>
      <c r="AR92" s="36">
        <f t="shared" si="74"/>
        <v>-50.48339751</v>
      </c>
      <c r="AS92" s="36">
        <f t="shared" si="74"/>
        <v>-51.05543185</v>
      </c>
      <c r="AT92" s="36">
        <f t="shared" si="74"/>
        <v>-51.55102325</v>
      </c>
      <c r="AU92" s="36">
        <f t="shared" si="74"/>
        <v>-51.96561876</v>
      </c>
      <c r="AV92" s="36">
        <f t="shared" si="74"/>
        <v>-52.29494237</v>
      </c>
      <c r="AW92" s="36">
        <f t="shared" si="74"/>
        <v>-52.5350525</v>
      </c>
      <c r="AX92" s="36">
        <f t="shared" si="74"/>
        <v>-52.68239815</v>
      </c>
      <c r="AY92" s="36">
        <f t="shared" si="74"/>
        <v>-52.82967981</v>
      </c>
      <c r="AZ92" s="37">
        <f t="shared" si="74"/>
        <v>-52.77775373</v>
      </c>
      <c r="BA92" s="37">
        <f t="shared" si="74"/>
        <v>-52.62632783</v>
      </c>
      <c r="BB92" s="37">
        <f t="shared" si="74"/>
        <v>-52.37632527</v>
      </c>
      <c r="BC92" s="37">
        <f t="shared" si="74"/>
        <v>-52.02921427</v>
      </c>
      <c r="BD92" s="37">
        <f t="shared" si="74"/>
        <v>-53.56505258</v>
      </c>
      <c r="BE92" s="33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</row>
    <row r="93" hidden="1">
      <c r="A93" s="35" t="s">
        <v>30</v>
      </c>
      <c r="B93" s="36">
        <f t="shared" ref="B93:BD93" si="75">B37</f>
        <v>-10</v>
      </c>
      <c r="C93" s="36">
        <f t="shared" si="75"/>
        <v>-11.05</v>
      </c>
      <c r="D93" s="36">
        <f t="shared" si="75"/>
        <v>-12.1799748</v>
      </c>
      <c r="E93" s="36">
        <f t="shared" si="75"/>
        <v>-13.39275229</v>
      </c>
      <c r="F93" s="36">
        <f t="shared" si="75"/>
        <v>-14.69091488</v>
      </c>
      <c r="G93" s="36">
        <f t="shared" si="75"/>
        <v>-16.07675785</v>
      </c>
      <c r="H93" s="36">
        <f t="shared" si="75"/>
        <v>-17.55224696</v>
      </c>
      <c r="I93" s="36">
        <f t="shared" si="75"/>
        <v>-19.11897579</v>
      </c>
      <c r="J93" s="36">
        <f t="shared" si="75"/>
        <v>-20.77812322</v>
      </c>
      <c r="K93" s="36">
        <f t="shared" si="75"/>
        <v>-22.53041161</v>
      </c>
      <c r="L93" s="36">
        <f t="shared" si="75"/>
        <v>-24.37606614</v>
      </c>
      <c r="M93" s="36">
        <f t="shared" si="75"/>
        <v>-26.31477594</v>
      </c>
      <c r="N93" s="36">
        <f t="shared" si="75"/>
        <v>-28.34565747</v>
      </c>
      <c r="O93" s="36">
        <f t="shared" si="75"/>
        <v>-30.46722091</v>
      </c>
      <c r="P93" s="36">
        <f t="shared" si="75"/>
        <v>-32.67733994</v>
      </c>
      <c r="Q93" s="36">
        <f t="shared" si="75"/>
        <v>-34.97322564</v>
      </c>
      <c r="R93" s="36">
        <f t="shared" si="75"/>
        <v>-37.35140498</v>
      </c>
      <c r="S93" s="36">
        <f t="shared" si="75"/>
        <v>-39.80770452</v>
      </c>
      <c r="T93" s="36">
        <f t="shared" si="75"/>
        <v>-42.33723971</v>
      </c>
      <c r="U93" s="36">
        <f t="shared" si="75"/>
        <v>-44.93441038</v>
      </c>
      <c r="V93" s="36">
        <f t="shared" si="75"/>
        <v>-47.59290273</v>
      </c>
      <c r="W93" s="36">
        <f t="shared" si="75"/>
        <v>-50.30569818</v>
      </c>
      <c r="X93" s="36">
        <f t="shared" si="75"/>
        <v>-53.06508943</v>
      </c>
      <c r="Y93" s="36">
        <f t="shared" si="75"/>
        <v>-55.86270377</v>
      </c>
      <c r="Z93" s="36">
        <f t="shared" si="75"/>
        <v>-58.68953392</v>
      </c>
      <c r="AA93" s="36">
        <f t="shared" si="75"/>
        <v>-61.53597632</v>
      </c>
      <c r="AB93" s="36">
        <f t="shared" si="75"/>
        <v>-64.39187676</v>
      </c>
      <c r="AC93" s="36">
        <f t="shared" si="75"/>
        <v>-67.24658329</v>
      </c>
      <c r="AD93" s="36">
        <f t="shared" si="75"/>
        <v>-70.08900604</v>
      </c>
      <c r="AE93" s="36">
        <f t="shared" si="75"/>
        <v>-72.90768351</v>
      </c>
      <c r="AF93" s="36">
        <f t="shared" si="75"/>
        <v>-75.69085509</v>
      </c>
      <c r="AG93" s="36">
        <f t="shared" si="75"/>
        <v>-78.42653885</v>
      </c>
      <c r="AH93" s="36">
        <f t="shared" si="75"/>
        <v>-81.10261436</v>
      </c>
      <c r="AI93" s="36">
        <f t="shared" si="75"/>
        <v>-83.70690942</v>
      </c>
      <c r="AJ93" s="36">
        <f t="shared" si="75"/>
        <v>-86.22729006</v>
      </c>
      <c r="AK93" s="36">
        <f t="shared" si="75"/>
        <v>-88.65175288</v>
      </c>
      <c r="AL93" s="36">
        <f t="shared" si="75"/>
        <v>-90.96851869</v>
      </c>
      <c r="AM93" s="36">
        <f t="shared" si="75"/>
        <v>-93.16612659</v>
      </c>
      <c r="AN93" s="36">
        <f t="shared" si="75"/>
        <v>-95.2335273</v>
      </c>
      <c r="AO93" s="36">
        <f t="shared" si="75"/>
        <v>-97.16017481</v>
      </c>
      <c r="AP93" s="36">
        <f t="shared" si="75"/>
        <v>-98.93611522</v>
      </c>
      <c r="AQ93" s="36">
        <f t="shared" si="75"/>
        <v>-100.5520718</v>
      </c>
      <c r="AR93" s="36">
        <f t="shared" si="75"/>
        <v>-101.9995251</v>
      </c>
      <c r="AS93" s="36">
        <f t="shared" si="75"/>
        <v>-103.2707874</v>
      </c>
      <c r="AT93" s="36">
        <f t="shared" si="75"/>
        <v>-104.3590707</v>
      </c>
      <c r="AU93" s="36">
        <f t="shared" si="75"/>
        <v>-105.2585465</v>
      </c>
      <c r="AV93" s="36">
        <f t="shared" si="75"/>
        <v>-105.964398</v>
      </c>
      <c r="AW93" s="36">
        <f t="shared" si="75"/>
        <v>-106.4728628</v>
      </c>
      <c r="AX93" s="36">
        <f t="shared" si="75"/>
        <v>-106.781267</v>
      </c>
      <c r="AY93" s="36">
        <f t="shared" si="75"/>
        <v>-107.0895979</v>
      </c>
      <c r="AZ93" s="37">
        <f t="shared" si="75"/>
        <v>-106.9941397</v>
      </c>
      <c r="BA93" s="37">
        <f t="shared" si="75"/>
        <v>-106.6969338</v>
      </c>
      <c r="BB93" s="37">
        <f t="shared" si="75"/>
        <v>-106.1997964</v>
      </c>
      <c r="BC93" s="37">
        <f t="shared" si="75"/>
        <v>-105.5056499</v>
      </c>
      <c r="BD93" s="37">
        <f t="shared" si="75"/>
        <v>-108.63</v>
      </c>
      <c r="BE93" s="33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</row>
    <row r="94" hidden="1">
      <c r="A94" s="35" t="s">
        <v>31</v>
      </c>
      <c r="B94" s="36">
        <f t="shared" ref="B94:BD94" si="76">((B8*(1-B1))+(B8*$I91*B1))*(B10/100)</f>
        <v>-9.8</v>
      </c>
      <c r="C94" s="36">
        <f t="shared" si="76"/>
        <v>-10.5091046</v>
      </c>
      <c r="D94" s="36">
        <f t="shared" si="76"/>
        <v>-11.23409548</v>
      </c>
      <c r="E94" s="36">
        <f t="shared" si="76"/>
        <v>-11.98441919</v>
      </c>
      <c r="F94" s="36">
        <f t="shared" si="76"/>
        <v>-12.75945436</v>
      </c>
      <c r="G94" s="36">
        <f t="shared" si="76"/>
        <v>-13.54455379</v>
      </c>
      <c r="H94" s="36">
        <f t="shared" si="76"/>
        <v>-14.32150337</v>
      </c>
      <c r="I94" s="36">
        <f t="shared" si="76"/>
        <v>-15.11549408</v>
      </c>
      <c r="J94" s="36">
        <f t="shared" si="76"/>
        <v>-15.9254506</v>
      </c>
      <c r="K94" s="36">
        <f t="shared" si="76"/>
        <v>-16.75026264</v>
      </c>
      <c r="L94" s="36">
        <f t="shared" si="76"/>
        <v>-17.5887882</v>
      </c>
      <c r="M94" s="36">
        <f t="shared" si="76"/>
        <v>-18.43985552</v>
      </c>
      <c r="N94" s="36">
        <f t="shared" si="76"/>
        <v>-19.30226363</v>
      </c>
      <c r="O94" s="36">
        <f t="shared" si="76"/>
        <v>-20.17478144</v>
      </c>
      <c r="P94" s="36">
        <f t="shared" si="76"/>
        <v>-21.05614523</v>
      </c>
      <c r="Q94" s="36">
        <f t="shared" si="76"/>
        <v>-21.94505452</v>
      </c>
      <c r="R94" s="36">
        <f t="shared" si="76"/>
        <v>-22.84016652</v>
      </c>
      <c r="S94" s="36">
        <f t="shared" si="76"/>
        <v>-23.74008903</v>
      </c>
      <c r="T94" s="36">
        <f t="shared" si="76"/>
        <v>-24.64337203</v>
      </c>
      <c r="U94" s="36">
        <f t="shared" si="76"/>
        <v>-25.54849823</v>
      </c>
      <c r="V94" s="36">
        <f t="shared" si="76"/>
        <v>-26.60165967</v>
      </c>
      <c r="W94" s="36">
        <f t="shared" si="76"/>
        <v>-27.66520299</v>
      </c>
      <c r="X94" s="36">
        <f t="shared" si="76"/>
        <v>-28.73749067</v>
      </c>
      <c r="Y94" s="36">
        <f t="shared" si="76"/>
        <v>-29.81673475</v>
      </c>
      <c r="Z94" s="36">
        <f t="shared" si="76"/>
        <v>-30.90098171</v>
      </c>
      <c r="AA94" s="36">
        <f t="shared" si="76"/>
        <v>-31.98809803</v>
      </c>
      <c r="AB94" s="36">
        <f t="shared" si="76"/>
        <v>-33.07575652</v>
      </c>
      <c r="AC94" s="36">
        <f t="shared" si="76"/>
        <v>-34.16142423</v>
      </c>
      <c r="AD94" s="36">
        <f t="shared" si="76"/>
        <v>-35.24235237</v>
      </c>
      <c r="AE94" s="36">
        <f t="shared" si="76"/>
        <v>-36.31556857</v>
      </c>
      <c r="AF94" s="36">
        <f t="shared" si="76"/>
        <v>-37.37787226</v>
      </c>
      <c r="AG94" s="36">
        <f t="shared" si="76"/>
        <v>-38.4258334</v>
      </c>
      <c r="AH94" s="36">
        <f t="shared" si="76"/>
        <v>-39.45579505</v>
      </c>
      <c r="AI94" s="36">
        <f t="shared" si="76"/>
        <v>-40.4638802</v>
      </c>
      <c r="AJ94" s="36">
        <f t="shared" si="76"/>
        <v>-41.44600309</v>
      </c>
      <c r="AK94" s="36">
        <f t="shared" si="76"/>
        <v>-42.39788529</v>
      </c>
      <c r="AL94" s="36">
        <f t="shared" si="76"/>
        <v>-43.31507662</v>
      </c>
      <c r="AM94" s="36">
        <f t="shared" si="76"/>
        <v>-44.19298103</v>
      </c>
      <c r="AN94" s="36">
        <f t="shared" si="76"/>
        <v>-45.02688731</v>
      </c>
      <c r="AO94" s="36">
        <f t="shared" si="76"/>
        <v>-45.81200442</v>
      </c>
      <c r="AP94" s="36">
        <f t="shared" si="76"/>
        <v>-46.54350134</v>
      </c>
      <c r="AQ94" s="36">
        <f t="shared" si="76"/>
        <v>-47.21655079</v>
      </c>
      <c r="AR94" s="36">
        <f t="shared" si="76"/>
        <v>-47.82637659</v>
      </c>
      <c r="AS94" s="36">
        <f t="shared" si="76"/>
        <v>-48.36830385</v>
      </c>
      <c r="AT94" s="36">
        <f t="shared" si="76"/>
        <v>-48.8378115</v>
      </c>
      <c r="AU94" s="36">
        <f t="shared" si="76"/>
        <v>-49.23058619</v>
      </c>
      <c r="AV94" s="36">
        <f t="shared" si="76"/>
        <v>-49.54257699</v>
      </c>
      <c r="AW94" s="36">
        <f t="shared" si="76"/>
        <v>-49.77004973</v>
      </c>
      <c r="AX94" s="36">
        <f t="shared" si="76"/>
        <v>-49.90964035</v>
      </c>
      <c r="AY94" s="36">
        <f t="shared" si="76"/>
        <v>-50.04917034</v>
      </c>
      <c r="AZ94" s="37">
        <f t="shared" si="76"/>
        <v>-49.99997722</v>
      </c>
      <c r="BA94" s="37">
        <f t="shared" si="76"/>
        <v>-49.85652111</v>
      </c>
      <c r="BB94" s="37">
        <f t="shared" si="76"/>
        <v>-49.61967657</v>
      </c>
      <c r="BC94" s="37">
        <f t="shared" si="76"/>
        <v>-49.29083457</v>
      </c>
      <c r="BD94" s="37">
        <f t="shared" si="76"/>
        <v>-50.73182497</v>
      </c>
      <c r="BE94" s="33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</row>
    <row r="95" hidden="1">
      <c r="A95" s="35" t="s">
        <v>32</v>
      </c>
      <c r="B95" s="36">
        <f t="shared" ref="B95:BD95" si="77">B39</f>
        <v>-10</v>
      </c>
      <c r="C95" s="36">
        <f t="shared" si="77"/>
        <v>-11.05</v>
      </c>
      <c r="D95" s="36">
        <f t="shared" si="77"/>
        <v>-12.1799748</v>
      </c>
      <c r="E95" s="36">
        <f t="shared" si="77"/>
        <v>-13.39275229</v>
      </c>
      <c r="F95" s="36">
        <f t="shared" si="77"/>
        <v>-14.69091488</v>
      </c>
      <c r="G95" s="36">
        <f t="shared" si="77"/>
        <v>-16.07675785</v>
      </c>
      <c r="H95" s="36">
        <f t="shared" si="77"/>
        <v>-17.55224696</v>
      </c>
      <c r="I95" s="36">
        <f t="shared" si="77"/>
        <v>-19.11897579</v>
      </c>
      <c r="J95" s="36">
        <f t="shared" si="77"/>
        <v>-20.77812322</v>
      </c>
      <c r="K95" s="36">
        <f t="shared" si="77"/>
        <v>-22.53041161</v>
      </c>
      <c r="L95" s="36">
        <f t="shared" si="77"/>
        <v>-24.37606614</v>
      </c>
      <c r="M95" s="36">
        <f t="shared" si="77"/>
        <v>-26.31477594</v>
      </c>
      <c r="N95" s="36">
        <f t="shared" si="77"/>
        <v>-28.34565747</v>
      </c>
      <c r="O95" s="36">
        <f t="shared" si="77"/>
        <v>-30.46722091</v>
      </c>
      <c r="P95" s="36">
        <f t="shared" si="77"/>
        <v>-32.67733994</v>
      </c>
      <c r="Q95" s="36">
        <f t="shared" si="77"/>
        <v>-34.97322564</v>
      </c>
      <c r="R95" s="36">
        <f t="shared" si="77"/>
        <v>-37.35140498</v>
      </c>
      <c r="S95" s="36">
        <f t="shared" si="77"/>
        <v>-39.80770452</v>
      </c>
      <c r="T95" s="36">
        <f t="shared" si="77"/>
        <v>-42.33723971</v>
      </c>
      <c r="U95" s="36">
        <f t="shared" si="77"/>
        <v>-44.93441038</v>
      </c>
      <c r="V95" s="36">
        <f t="shared" si="77"/>
        <v>-47.59290273</v>
      </c>
      <c r="W95" s="36">
        <f t="shared" si="77"/>
        <v>-50.30569818</v>
      </c>
      <c r="X95" s="36">
        <f t="shared" si="77"/>
        <v>-53.06508943</v>
      </c>
      <c r="Y95" s="36">
        <f t="shared" si="77"/>
        <v>-55.86270377</v>
      </c>
      <c r="Z95" s="36">
        <f t="shared" si="77"/>
        <v>-58.68953392</v>
      </c>
      <c r="AA95" s="36">
        <f t="shared" si="77"/>
        <v>-61.53597632</v>
      </c>
      <c r="AB95" s="36">
        <f t="shared" si="77"/>
        <v>-64.39187676</v>
      </c>
      <c r="AC95" s="36">
        <f t="shared" si="77"/>
        <v>-67.24658329</v>
      </c>
      <c r="AD95" s="36">
        <f t="shared" si="77"/>
        <v>-70.08900604</v>
      </c>
      <c r="AE95" s="36">
        <f t="shared" si="77"/>
        <v>-72.90768351</v>
      </c>
      <c r="AF95" s="36">
        <f t="shared" si="77"/>
        <v>-75.69085509</v>
      </c>
      <c r="AG95" s="36">
        <f t="shared" si="77"/>
        <v>-78.42653885</v>
      </c>
      <c r="AH95" s="36">
        <f t="shared" si="77"/>
        <v>-81.10261436</v>
      </c>
      <c r="AI95" s="36">
        <f t="shared" si="77"/>
        <v>-83.70690942</v>
      </c>
      <c r="AJ95" s="36">
        <f t="shared" si="77"/>
        <v>-86.22729006</v>
      </c>
      <c r="AK95" s="36">
        <f t="shared" si="77"/>
        <v>-88.65175288</v>
      </c>
      <c r="AL95" s="36">
        <f t="shared" si="77"/>
        <v>-90.96851869</v>
      </c>
      <c r="AM95" s="36">
        <f t="shared" si="77"/>
        <v>-93.16612659</v>
      </c>
      <c r="AN95" s="36">
        <f t="shared" si="77"/>
        <v>-95.2335273</v>
      </c>
      <c r="AO95" s="36">
        <f t="shared" si="77"/>
        <v>-97.16017481</v>
      </c>
      <c r="AP95" s="36">
        <f t="shared" si="77"/>
        <v>-98.93611522</v>
      </c>
      <c r="AQ95" s="36">
        <f t="shared" si="77"/>
        <v>-100.5520718</v>
      </c>
      <c r="AR95" s="36">
        <f t="shared" si="77"/>
        <v>-101.9995251</v>
      </c>
      <c r="AS95" s="36">
        <f t="shared" si="77"/>
        <v>-103.2707874</v>
      </c>
      <c r="AT95" s="36">
        <f t="shared" si="77"/>
        <v>-104.3590707</v>
      </c>
      <c r="AU95" s="36">
        <f t="shared" si="77"/>
        <v>-105.2585465</v>
      </c>
      <c r="AV95" s="36">
        <f t="shared" si="77"/>
        <v>-105.964398</v>
      </c>
      <c r="AW95" s="36">
        <f t="shared" si="77"/>
        <v>-106.4728628</v>
      </c>
      <c r="AX95" s="36">
        <f t="shared" si="77"/>
        <v>-106.781267</v>
      </c>
      <c r="AY95" s="36">
        <f t="shared" si="77"/>
        <v>-107.0895979</v>
      </c>
      <c r="AZ95" s="37">
        <f t="shared" si="77"/>
        <v>-106.9941397</v>
      </c>
      <c r="BA95" s="37">
        <f t="shared" si="77"/>
        <v>-106.6969338</v>
      </c>
      <c r="BB95" s="37">
        <f t="shared" si="77"/>
        <v>-106.1997964</v>
      </c>
      <c r="BC95" s="37">
        <f t="shared" si="77"/>
        <v>-105.5056499</v>
      </c>
      <c r="BD95" s="37">
        <f t="shared" si="77"/>
        <v>-108.6</v>
      </c>
      <c r="BE95" s="33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</row>
    <row r="96" hidden="1">
      <c r="A96" s="19" t="s">
        <v>20</v>
      </c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48"/>
      <c r="BA96" s="48"/>
      <c r="BB96" s="48"/>
      <c r="BC96" s="48"/>
      <c r="BD96" s="48"/>
      <c r="BE96" s="20"/>
      <c r="BF96" s="20"/>
      <c r="BG96" s="20"/>
      <c r="BH96" s="20"/>
      <c r="BI96" s="20"/>
      <c r="BJ96" s="20"/>
      <c r="BK96" s="20"/>
      <c r="BL96" s="20"/>
      <c r="BM96" s="20"/>
      <c r="BN96" s="20"/>
      <c r="BO96" s="20"/>
      <c r="BP96" s="20"/>
    </row>
    <row r="97" hidden="1">
      <c r="A97" s="30" t="s">
        <v>52</v>
      </c>
      <c r="D97" s="41" t="s">
        <v>35</v>
      </c>
      <c r="F97" s="42">
        <v>1.05</v>
      </c>
      <c r="G97" s="41" t="s">
        <v>36</v>
      </c>
      <c r="I97" s="42">
        <v>0.95</v>
      </c>
      <c r="J97" s="35" t="s">
        <v>37</v>
      </c>
      <c r="L97" s="42">
        <v>1.0</v>
      </c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44"/>
      <c r="BA97" s="44"/>
      <c r="BB97" s="44"/>
      <c r="BC97" s="44"/>
      <c r="BD97" s="44"/>
      <c r="BE97" s="33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</row>
    <row r="98" hidden="1">
      <c r="A98" s="35" t="s">
        <v>29</v>
      </c>
      <c r="B98" s="36">
        <f t="shared" ref="B98:BD98" si="78">((B6*(1-B1))+(B6*$F97*B1))*(B10/100)</f>
        <v>-10.1</v>
      </c>
      <c r="C98" s="36">
        <f t="shared" si="78"/>
        <v>-10.84724229</v>
      </c>
      <c r="D98" s="36">
        <f t="shared" si="78"/>
        <v>-11.63079588</v>
      </c>
      <c r="E98" s="36">
        <f t="shared" si="78"/>
        <v>-12.44535839</v>
      </c>
      <c r="F98" s="36">
        <f t="shared" si="78"/>
        <v>-13.29055189</v>
      </c>
      <c r="G98" s="36">
        <f t="shared" si="78"/>
        <v>-14.17290938</v>
      </c>
      <c r="H98" s="36">
        <f t="shared" si="78"/>
        <v>-15.10065252</v>
      </c>
      <c r="I98" s="36">
        <f t="shared" si="78"/>
        <v>-16.06021246</v>
      </c>
      <c r="J98" s="36">
        <f t="shared" si="78"/>
        <v>-17.05107146</v>
      </c>
      <c r="K98" s="36">
        <f t="shared" si="78"/>
        <v>-18.0726518</v>
      </c>
      <c r="L98" s="36">
        <f t="shared" si="78"/>
        <v>-19.12431733</v>
      </c>
      <c r="M98" s="36">
        <f t="shared" si="78"/>
        <v>-20.2053736</v>
      </c>
      <c r="N98" s="36">
        <f t="shared" si="78"/>
        <v>-21.31506652</v>
      </c>
      <c r="O98" s="36">
        <f t="shared" si="78"/>
        <v>-22.45257935</v>
      </c>
      <c r="P98" s="36">
        <f t="shared" si="78"/>
        <v>-23.61702775</v>
      </c>
      <c r="Q98" s="36">
        <f t="shared" si="78"/>
        <v>-24.80745293</v>
      </c>
      <c r="R98" s="36">
        <f t="shared" si="78"/>
        <v>-26.02281268</v>
      </c>
      <c r="S98" s="36">
        <f t="shared" si="78"/>
        <v>-27.26197037</v>
      </c>
      <c r="T98" s="36">
        <f t="shared" si="78"/>
        <v>-28.52368199</v>
      </c>
      <c r="U98" s="36">
        <f t="shared" si="78"/>
        <v>-29.80658127</v>
      </c>
      <c r="V98" s="36">
        <f t="shared" si="78"/>
        <v>-31.03526962</v>
      </c>
      <c r="W98" s="36">
        <f t="shared" si="78"/>
        <v>-32.27607016</v>
      </c>
      <c r="X98" s="36">
        <f t="shared" si="78"/>
        <v>-33.52707245</v>
      </c>
      <c r="Y98" s="36">
        <f t="shared" si="78"/>
        <v>-34.78619054</v>
      </c>
      <c r="Z98" s="36">
        <f t="shared" si="78"/>
        <v>-36.05114533</v>
      </c>
      <c r="AA98" s="36">
        <f t="shared" si="78"/>
        <v>-37.31944771</v>
      </c>
      <c r="AB98" s="36">
        <f t="shared" si="78"/>
        <v>-38.5883826</v>
      </c>
      <c r="AC98" s="36">
        <f t="shared" si="78"/>
        <v>-39.85499494</v>
      </c>
      <c r="AD98" s="36">
        <f t="shared" si="78"/>
        <v>-41.11607776</v>
      </c>
      <c r="AE98" s="36">
        <f t="shared" si="78"/>
        <v>-42.36816333</v>
      </c>
      <c r="AF98" s="36">
        <f t="shared" si="78"/>
        <v>-43.60751764</v>
      </c>
      <c r="AG98" s="36">
        <f t="shared" si="78"/>
        <v>-44.83013897</v>
      </c>
      <c r="AH98" s="36">
        <f t="shared" si="78"/>
        <v>-46.0317609</v>
      </c>
      <c r="AI98" s="36">
        <f t="shared" si="78"/>
        <v>-47.20786023</v>
      </c>
      <c r="AJ98" s="36">
        <f t="shared" si="78"/>
        <v>-48.35367027</v>
      </c>
      <c r="AK98" s="36">
        <f t="shared" si="78"/>
        <v>-49.4641995</v>
      </c>
      <c r="AL98" s="36">
        <f t="shared" si="78"/>
        <v>-50.53425605</v>
      </c>
      <c r="AM98" s="36">
        <f t="shared" si="78"/>
        <v>-51.55847787</v>
      </c>
      <c r="AN98" s="36">
        <f t="shared" si="78"/>
        <v>-52.53136853</v>
      </c>
      <c r="AO98" s="36">
        <f t="shared" si="78"/>
        <v>-53.44733849</v>
      </c>
      <c r="AP98" s="36">
        <f t="shared" si="78"/>
        <v>-54.30075157</v>
      </c>
      <c r="AQ98" s="36">
        <f t="shared" si="78"/>
        <v>-55.08597592</v>
      </c>
      <c r="AR98" s="36">
        <f t="shared" si="78"/>
        <v>-55.79743935</v>
      </c>
      <c r="AS98" s="36">
        <f t="shared" si="78"/>
        <v>-56.42968783</v>
      </c>
      <c r="AT98" s="36">
        <f t="shared" si="78"/>
        <v>-56.97744675</v>
      </c>
      <c r="AU98" s="36">
        <f t="shared" si="78"/>
        <v>-57.43568389</v>
      </c>
      <c r="AV98" s="36">
        <f t="shared" si="78"/>
        <v>-57.79967315</v>
      </c>
      <c r="AW98" s="36">
        <f t="shared" si="78"/>
        <v>-58.06505802</v>
      </c>
      <c r="AX98" s="36">
        <f t="shared" si="78"/>
        <v>-58.22791374</v>
      </c>
      <c r="AY98" s="36">
        <f t="shared" si="78"/>
        <v>-58.39069873</v>
      </c>
      <c r="AZ98" s="37">
        <f t="shared" si="78"/>
        <v>-58.33330675</v>
      </c>
      <c r="BA98" s="37">
        <f t="shared" si="78"/>
        <v>-58.16594129</v>
      </c>
      <c r="BB98" s="37">
        <f t="shared" si="78"/>
        <v>-57.88962267</v>
      </c>
      <c r="BC98" s="37">
        <f t="shared" si="78"/>
        <v>-57.50597367</v>
      </c>
      <c r="BD98" s="37">
        <f t="shared" si="78"/>
        <v>-59.20347917</v>
      </c>
      <c r="BE98" s="33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</row>
    <row r="99" hidden="1">
      <c r="A99" s="35" t="s">
        <v>30</v>
      </c>
      <c r="B99" s="36">
        <f t="shared" ref="B99:BD99" si="79">B37</f>
        <v>-10</v>
      </c>
      <c r="C99" s="36">
        <f t="shared" si="79"/>
        <v>-11.05</v>
      </c>
      <c r="D99" s="36">
        <f t="shared" si="79"/>
        <v>-12.1799748</v>
      </c>
      <c r="E99" s="36">
        <f t="shared" si="79"/>
        <v>-13.39275229</v>
      </c>
      <c r="F99" s="36">
        <f t="shared" si="79"/>
        <v>-14.69091488</v>
      </c>
      <c r="G99" s="36">
        <f t="shared" si="79"/>
        <v>-16.07675785</v>
      </c>
      <c r="H99" s="36">
        <f t="shared" si="79"/>
        <v>-17.55224696</v>
      </c>
      <c r="I99" s="36">
        <f t="shared" si="79"/>
        <v>-19.11897579</v>
      </c>
      <c r="J99" s="36">
        <f t="shared" si="79"/>
        <v>-20.77812322</v>
      </c>
      <c r="K99" s="36">
        <f t="shared" si="79"/>
        <v>-22.53041161</v>
      </c>
      <c r="L99" s="36">
        <f t="shared" si="79"/>
        <v>-24.37606614</v>
      </c>
      <c r="M99" s="36">
        <f t="shared" si="79"/>
        <v>-26.31477594</v>
      </c>
      <c r="N99" s="36">
        <f t="shared" si="79"/>
        <v>-28.34565747</v>
      </c>
      <c r="O99" s="36">
        <f t="shared" si="79"/>
        <v>-30.46722091</v>
      </c>
      <c r="P99" s="36">
        <f t="shared" si="79"/>
        <v>-32.67733994</v>
      </c>
      <c r="Q99" s="36">
        <f t="shared" si="79"/>
        <v>-34.97322564</v>
      </c>
      <c r="R99" s="36">
        <f t="shared" si="79"/>
        <v>-37.35140498</v>
      </c>
      <c r="S99" s="36">
        <f t="shared" si="79"/>
        <v>-39.80770452</v>
      </c>
      <c r="T99" s="36">
        <f t="shared" si="79"/>
        <v>-42.33723971</v>
      </c>
      <c r="U99" s="36">
        <f t="shared" si="79"/>
        <v>-44.93441038</v>
      </c>
      <c r="V99" s="36">
        <f t="shared" si="79"/>
        <v>-47.59290273</v>
      </c>
      <c r="W99" s="36">
        <f t="shared" si="79"/>
        <v>-50.30569818</v>
      </c>
      <c r="X99" s="36">
        <f t="shared" si="79"/>
        <v>-53.06508943</v>
      </c>
      <c r="Y99" s="36">
        <f t="shared" si="79"/>
        <v>-55.86270377</v>
      </c>
      <c r="Z99" s="36">
        <f t="shared" si="79"/>
        <v>-58.68953392</v>
      </c>
      <c r="AA99" s="36">
        <f t="shared" si="79"/>
        <v>-61.53597632</v>
      </c>
      <c r="AB99" s="36">
        <f t="shared" si="79"/>
        <v>-64.39187676</v>
      </c>
      <c r="AC99" s="36">
        <f t="shared" si="79"/>
        <v>-67.24658329</v>
      </c>
      <c r="AD99" s="36">
        <f t="shared" si="79"/>
        <v>-70.08900604</v>
      </c>
      <c r="AE99" s="36">
        <f t="shared" si="79"/>
        <v>-72.90768351</v>
      </c>
      <c r="AF99" s="36">
        <f t="shared" si="79"/>
        <v>-75.69085509</v>
      </c>
      <c r="AG99" s="36">
        <f t="shared" si="79"/>
        <v>-78.42653885</v>
      </c>
      <c r="AH99" s="36">
        <f t="shared" si="79"/>
        <v>-81.10261436</v>
      </c>
      <c r="AI99" s="36">
        <f t="shared" si="79"/>
        <v>-83.70690942</v>
      </c>
      <c r="AJ99" s="36">
        <f t="shared" si="79"/>
        <v>-86.22729006</v>
      </c>
      <c r="AK99" s="36">
        <f t="shared" si="79"/>
        <v>-88.65175288</v>
      </c>
      <c r="AL99" s="36">
        <f t="shared" si="79"/>
        <v>-90.96851869</v>
      </c>
      <c r="AM99" s="36">
        <f t="shared" si="79"/>
        <v>-93.16612659</v>
      </c>
      <c r="AN99" s="36">
        <f t="shared" si="79"/>
        <v>-95.2335273</v>
      </c>
      <c r="AO99" s="36">
        <f t="shared" si="79"/>
        <v>-97.16017481</v>
      </c>
      <c r="AP99" s="36">
        <f t="shared" si="79"/>
        <v>-98.93611522</v>
      </c>
      <c r="AQ99" s="36">
        <f t="shared" si="79"/>
        <v>-100.5520718</v>
      </c>
      <c r="AR99" s="36">
        <f t="shared" si="79"/>
        <v>-101.9995251</v>
      </c>
      <c r="AS99" s="36">
        <f t="shared" si="79"/>
        <v>-103.2707874</v>
      </c>
      <c r="AT99" s="36">
        <f t="shared" si="79"/>
        <v>-104.3590707</v>
      </c>
      <c r="AU99" s="36">
        <f t="shared" si="79"/>
        <v>-105.2585465</v>
      </c>
      <c r="AV99" s="36">
        <f t="shared" si="79"/>
        <v>-105.964398</v>
      </c>
      <c r="AW99" s="36">
        <f t="shared" si="79"/>
        <v>-106.4728628</v>
      </c>
      <c r="AX99" s="36">
        <f t="shared" si="79"/>
        <v>-106.781267</v>
      </c>
      <c r="AY99" s="36">
        <f t="shared" si="79"/>
        <v>-107.0895979</v>
      </c>
      <c r="AZ99" s="37">
        <f t="shared" si="79"/>
        <v>-106.9941397</v>
      </c>
      <c r="BA99" s="37">
        <f t="shared" si="79"/>
        <v>-106.6969338</v>
      </c>
      <c r="BB99" s="37">
        <f t="shared" si="79"/>
        <v>-106.1997964</v>
      </c>
      <c r="BC99" s="37">
        <f t="shared" si="79"/>
        <v>-105.5056499</v>
      </c>
      <c r="BD99" s="37">
        <f t="shared" si="79"/>
        <v>-108.63</v>
      </c>
      <c r="BE99" s="33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</row>
    <row r="100" hidden="1">
      <c r="A100" s="35" t="s">
        <v>31</v>
      </c>
      <c r="B100" s="36">
        <f t="shared" ref="B100:BD100" si="80">((B8*(1-B1))+(B8*$I97*B1))*(B10/100)</f>
        <v>-9.9</v>
      </c>
      <c r="C100" s="36">
        <f t="shared" si="80"/>
        <v>-10.62181716</v>
      </c>
      <c r="D100" s="36">
        <f t="shared" si="80"/>
        <v>-11.36632895</v>
      </c>
      <c r="E100" s="36">
        <f t="shared" si="80"/>
        <v>-12.13806559</v>
      </c>
      <c r="F100" s="36">
        <f t="shared" si="80"/>
        <v>-12.93648687</v>
      </c>
      <c r="G100" s="36">
        <f t="shared" si="80"/>
        <v>-13.75400565</v>
      </c>
      <c r="H100" s="36">
        <f t="shared" si="80"/>
        <v>-14.58121976</v>
      </c>
      <c r="I100" s="36">
        <f t="shared" si="80"/>
        <v>-15.43040021</v>
      </c>
      <c r="J100" s="36">
        <f t="shared" si="80"/>
        <v>-16.30065755</v>
      </c>
      <c r="K100" s="36">
        <f t="shared" si="80"/>
        <v>-17.19105903</v>
      </c>
      <c r="L100" s="36">
        <f t="shared" si="80"/>
        <v>-18.10063124</v>
      </c>
      <c r="M100" s="36">
        <f t="shared" si="80"/>
        <v>-19.02836154</v>
      </c>
      <c r="N100" s="36">
        <f t="shared" si="80"/>
        <v>-19.97319793</v>
      </c>
      <c r="O100" s="36">
        <f t="shared" si="80"/>
        <v>-20.93404741</v>
      </c>
      <c r="P100" s="36">
        <f t="shared" si="80"/>
        <v>-21.90977273</v>
      </c>
      <c r="Q100" s="36">
        <f t="shared" si="80"/>
        <v>-22.89918732</v>
      </c>
      <c r="R100" s="36">
        <f t="shared" si="80"/>
        <v>-23.90104858</v>
      </c>
      <c r="S100" s="36">
        <f t="shared" si="80"/>
        <v>-24.91404948</v>
      </c>
      <c r="T100" s="36">
        <f t="shared" si="80"/>
        <v>-25.93680869</v>
      </c>
      <c r="U100" s="36">
        <f t="shared" si="80"/>
        <v>-26.96785924</v>
      </c>
      <c r="V100" s="36">
        <f t="shared" si="80"/>
        <v>-28.07952966</v>
      </c>
      <c r="W100" s="36">
        <f t="shared" si="80"/>
        <v>-29.20215871</v>
      </c>
      <c r="X100" s="36">
        <f t="shared" si="80"/>
        <v>-30.33401793</v>
      </c>
      <c r="Y100" s="36">
        <f t="shared" si="80"/>
        <v>-31.47322001</v>
      </c>
      <c r="Z100" s="36">
        <f t="shared" si="80"/>
        <v>-32.61770292</v>
      </c>
      <c r="AA100" s="36">
        <f t="shared" si="80"/>
        <v>-33.76521459</v>
      </c>
      <c r="AB100" s="36">
        <f t="shared" si="80"/>
        <v>-34.91329855</v>
      </c>
      <c r="AC100" s="36">
        <f t="shared" si="80"/>
        <v>-36.05928113</v>
      </c>
      <c r="AD100" s="36">
        <f t="shared" si="80"/>
        <v>-37.20026083</v>
      </c>
      <c r="AE100" s="36">
        <f t="shared" si="80"/>
        <v>-38.33310015</v>
      </c>
      <c r="AF100" s="36">
        <f t="shared" si="80"/>
        <v>-39.45442072</v>
      </c>
      <c r="AG100" s="36">
        <f t="shared" si="80"/>
        <v>-40.56060193</v>
      </c>
      <c r="AH100" s="36">
        <f t="shared" si="80"/>
        <v>-41.64778367</v>
      </c>
      <c r="AI100" s="36">
        <f t="shared" si="80"/>
        <v>-42.71187354</v>
      </c>
      <c r="AJ100" s="36">
        <f t="shared" si="80"/>
        <v>-43.74855882</v>
      </c>
      <c r="AK100" s="36">
        <f t="shared" si="80"/>
        <v>-44.75332336</v>
      </c>
      <c r="AL100" s="36">
        <f t="shared" si="80"/>
        <v>-45.72146976</v>
      </c>
      <c r="AM100" s="36">
        <f t="shared" si="80"/>
        <v>-46.64814664</v>
      </c>
      <c r="AN100" s="36">
        <f t="shared" si="80"/>
        <v>-47.52838105</v>
      </c>
      <c r="AO100" s="36">
        <f t="shared" si="80"/>
        <v>-48.35711578</v>
      </c>
      <c r="AP100" s="36">
        <f t="shared" si="80"/>
        <v>-49.12925142</v>
      </c>
      <c r="AQ100" s="36">
        <f t="shared" si="80"/>
        <v>-49.8396925</v>
      </c>
      <c r="AR100" s="36">
        <f t="shared" si="80"/>
        <v>-50.48339751</v>
      </c>
      <c r="AS100" s="36">
        <f t="shared" si="80"/>
        <v>-51.05543185</v>
      </c>
      <c r="AT100" s="36">
        <f t="shared" si="80"/>
        <v>-51.55102325</v>
      </c>
      <c r="AU100" s="36">
        <f t="shared" si="80"/>
        <v>-51.96561876</v>
      </c>
      <c r="AV100" s="36">
        <f t="shared" si="80"/>
        <v>-52.29494237</v>
      </c>
      <c r="AW100" s="36">
        <f t="shared" si="80"/>
        <v>-52.5350525</v>
      </c>
      <c r="AX100" s="36">
        <f t="shared" si="80"/>
        <v>-52.68239815</v>
      </c>
      <c r="AY100" s="36">
        <f t="shared" si="80"/>
        <v>-52.82967981</v>
      </c>
      <c r="AZ100" s="37">
        <f t="shared" si="80"/>
        <v>-52.77775373</v>
      </c>
      <c r="BA100" s="37">
        <f t="shared" si="80"/>
        <v>-52.62632783</v>
      </c>
      <c r="BB100" s="37">
        <f t="shared" si="80"/>
        <v>-52.37632527</v>
      </c>
      <c r="BC100" s="37">
        <f t="shared" si="80"/>
        <v>-52.02921427</v>
      </c>
      <c r="BD100" s="37">
        <f t="shared" si="80"/>
        <v>-53.55025969</v>
      </c>
      <c r="BE100" s="33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</row>
    <row r="101" hidden="1">
      <c r="A101" s="35" t="s">
        <v>32</v>
      </c>
      <c r="B101" s="36">
        <f t="shared" ref="B101:BD101" si="81">B39</f>
        <v>-10</v>
      </c>
      <c r="C101" s="36">
        <f t="shared" si="81"/>
        <v>-11.05</v>
      </c>
      <c r="D101" s="36">
        <f t="shared" si="81"/>
        <v>-12.1799748</v>
      </c>
      <c r="E101" s="36">
        <f t="shared" si="81"/>
        <v>-13.39275229</v>
      </c>
      <c r="F101" s="36">
        <f t="shared" si="81"/>
        <v>-14.69091488</v>
      </c>
      <c r="G101" s="36">
        <f t="shared" si="81"/>
        <v>-16.07675785</v>
      </c>
      <c r="H101" s="36">
        <f t="shared" si="81"/>
        <v>-17.55224696</v>
      </c>
      <c r="I101" s="36">
        <f t="shared" si="81"/>
        <v>-19.11897579</v>
      </c>
      <c r="J101" s="36">
        <f t="shared" si="81"/>
        <v>-20.77812322</v>
      </c>
      <c r="K101" s="36">
        <f t="shared" si="81"/>
        <v>-22.53041161</v>
      </c>
      <c r="L101" s="36">
        <f t="shared" si="81"/>
        <v>-24.37606614</v>
      </c>
      <c r="M101" s="36">
        <f t="shared" si="81"/>
        <v>-26.31477594</v>
      </c>
      <c r="N101" s="36">
        <f t="shared" si="81"/>
        <v>-28.34565747</v>
      </c>
      <c r="O101" s="36">
        <f t="shared" si="81"/>
        <v>-30.46722091</v>
      </c>
      <c r="P101" s="36">
        <f t="shared" si="81"/>
        <v>-32.67733994</v>
      </c>
      <c r="Q101" s="36">
        <f t="shared" si="81"/>
        <v>-34.97322564</v>
      </c>
      <c r="R101" s="36">
        <f t="shared" si="81"/>
        <v>-37.35140498</v>
      </c>
      <c r="S101" s="36">
        <f t="shared" si="81"/>
        <v>-39.80770452</v>
      </c>
      <c r="T101" s="36">
        <f t="shared" si="81"/>
        <v>-42.33723971</v>
      </c>
      <c r="U101" s="36">
        <f t="shared" si="81"/>
        <v>-44.93441038</v>
      </c>
      <c r="V101" s="36">
        <f t="shared" si="81"/>
        <v>-47.59290273</v>
      </c>
      <c r="W101" s="36">
        <f t="shared" si="81"/>
        <v>-50.30569818</v>
      </c>
      <c r="X101" s="36">
        <f t="shared" si="81"/>
        <v>-53.06508943</v>
      </c>
      <c r="Y101" s="36">
        <f t="shared" si="81"/>
        <v>-55.86270377</v>
      </c>
      <c r="Z101" s="36">
        <f t="shared" si="81"/>
        <v>-58.68953392</v>
      </c>
      <c r="AA101" s="36">
        <f t="shared" si="81"/>
        <v>-61.53597632</v>
      </c>
      <c r="AB101" s="36">
        <f t="shared" si="81"/>
        <v>-64.39187676</v>
      </c>
      <c r="AC101" s="36">
        <f t="shared" si="81"/>
        <v>-67.24658329</v>
      </c>
      <c r="AD101" s="36">
        <f t="shared" si="81"/>
        <v>-70.08900604</v>
      </c>
      <c r="AE101" s="36">
        <f t="shared" si="81"/>
        <v>-72.90768351</v>
      </c>
      <c r="AF101" s="36">
        <f t="shared" si="81"/>
        <v>-75.69085509</v>
      </c>
      <c r="AG101" s="36">
        <f t="shared" si="81"/>
        <v>-78.42653885</v>
      </c>
      <c r="AH101" s="36">
        <f t="shared" si="81"/>
        <v>-81.10261436</v>
      </c>
      <c r="AI101" s="36">
        <f t="shared" si="81"/>
        <v>-83.70690942</v>
      </c>
      <c r="AJ101" s="36">
        <f t="shared" si="81"/>
        <v>-86.22729006</v>
      </c>
      <c r="AK101" s="36">
        <f t="shared" si="81"/>
        <v>-88.65175288</v>
      </c>
      <c r="AL101" s="36">
        <f t="shared" si="81"/>
        <v>-90.96851869</v>
      </c>
      <c r="AM101" s="36">
        <f t="shared" si="81"/>
        <v>-93.16612659</v>
      </c>
      <c r="AN101" s="36">
        <f t="shared" si="81"/>
        <v>-95.2335273</v>
      </c>
      <c r="AO101" s="36">
        <f t="shared" si="81"/>
        <v>-97.16017481</v>
      </c>
      <c r="AP101" s="36">
        <f t="shared" si="81"/>
        <v>-98.93611522</v>
      </c>
      <c r="AQ101" s="36">
        <f t="shared" si="81"/>
        <v>-100.5520718</v>
      </c>
      <c r="AR101" s="36">
        <f t="shared" si="81"/>
        <v>-101.9995251</v>
      </c>
      <c r="AS101" s="36">
        <f t="shared" si="81"/>
        <v>-103.2707874</v>
      </c>
      <c r="AT101" s="36">
        <f t="shared" si="81"/>
        <v>-104.3590707</v>
      </c>
      <c r="AU101" s="36">
        <f t="shared" si="81"/>
        <v>-105.2585465</v>
      </c>
      <c r="AV101" s="36">
        <f t="shared" si="81"/>
        <v>-105.964398</v>
      </c>
      <c r="AW101" s="36">
        <f t="shared" si="81"/>
        <v>-106.4728628</v>
      </c>
      <c r="AX101" s="36">
        <f t="shared" si="81"/>
        <v>-106.781267</v>
      </c>
      <c r="AY101" s="36">
        <f t="shared" si="81"/>
        <v>-107.0895979</v>
      </c>
      <c r="AZ101" s="37">
        <f t="shared" si="81"/>
        <v>-106.9941397</v>
      </c>
      <c r="BA101" s="37">
        <f t="shared" si="81"/>
        <v>-106.6969338</v>
      </c>
      <c r="BB101" s="37">
        <f t="shared" si="81"/>
        <v>-106.1997964</v>
      </c>
      <c r="BC101" s="37">
        <f t="shared" si="81"/>
        <v>-105.5056499</v>
      </c>
      <c r="BD101" s="37">
        <f t="shared" si="81"/>
        <v>-108.6</v>
      </c>
      <c r="BE101" s="33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</row>
    <row r="102">
      <c r="A102" s="21" t="s">
        <v>22</v>
      </c>
      <c r="B102" s="22"/>
      <c r="C102" s="22"/>
      <c r="D102" s="23"/>
      <c r="E102" s="23"/>
      <c r="F102" s="49"/>
      <c r="G102" s="23"/>
      <c r="H102" s="23"/>
      <c r="I102" s="49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47"/>
      <c r="BA102" s="47"/>
      <c r="BB102" s="47"/>
      <c r="BC102" s="47"/>
      <c r="BD102" s="47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</row>
    <row r="103" hidden="1">
      <c r="A103" s="30" t="s">
        <v>53</v>
      </c>
      <c r="D103" s="41" t="s">
        <v>35</v>
      </c>
      <c r="F103" s="42">
        <v>0.85</v>
      </c>
      <c r="G103" s="41" t="s">
        <v>36</v>
      </c>
      <c r="I103" s="42">
        <v>0.8</v>
      </c>
      <c r="J103" s="35" t="s">
        <v>37</v>
      </c>
      <c r="L103" s="42">
        <v>1.0</v>
      </c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44"/>
      <c r="BA103" s="44"/>
      <c r="BB103" s="44"/>
      <c r="BC103" s="44"/>
      <c r="BD103" s="44"/>
      <c r="BE103" s="33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</row>
    <row r="104" hidden="1">
      <c r="A104" s="35" t="s">
        <v>29</v>
      </c>
      <c r="B104" s="36">
        <f>((B6*(1-B1))+(B6*$F41*B1))*(B10/100)</f>
        <v>-9.7</v>
      </c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7"/>
      <c r="BA104" s="37"/>
      <c r="BB104" s="37"/>
      <c r="BC104" s="37"/>
      <c r="BD104" s="37"/>
      <c r="BE104" s="33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</row>
    <row r="105" hidden="1">
      <c r="A105" s="35" t="s">
        <v>30</v>
      </c>
      <c r="B105" s="36">
        <f>B37</f>
        <v>-10</v>
      </c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7"/>
      <c r="BA105" s="37"/>
      <c r="BB105" s="37"/>
      <c r="BC105" s="37"/>
      <c r="BD105" s="37"/>
      <c r="BE105" s="33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</row>
    <row r="106" hidden="1">
      <c r="A106" s="35" t="s">
        <v>31</v>
      </c>
      <c r="B106" s="36">
        <f>((B8*(1-B1))+(B8*$I41*B1))*(B10/100)</f>
        <v>-9.6</v>
      </c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7"/>
      <c r="BA106" s="37"/>
      <c r="BB106" s="37"/>
      <c r="BC106" s="37"/>
      <c r="BD106" s="37"/>
      <c r="BE106" s="33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</row>
    <row r="107" hidden="1">
      <c r="A107" s="35" t="s">
        <v>32</v>
      </c>
      <c r="B107" s="36">
        <f>B39</f>
        <v>-10</v>
      </c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7"/>
      <c r="BA107" s="37"/>
      <c r="BB107" s="37"/>
      <c r="BC107" s="37"/>
      <c r="BD107" s="37"/>
      <c r="BE107" s="33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</row>
    <row r="108" hidden="1">
      <c r="A108" s="34"/>
      <c r="B108" s="34"/>
      <c r="C108" s="34"/>
      <c r="D108" s="34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  <c r="AF108" s="34"/>
      <c r="AG108" s="34"/>
      <c r="AH108" s="34"/>
      <c r="AI108" s="34"/>
      <c r="AJ108" s="34"/>
      <c r="AK108" s="34"/>
      <c r="AL108" s="34"/>
      <c r="AM108" s="34"/>
      <c r="AN108" s="34"/>
      <c r="AO108" s="34"/>
      <c r="AP108" s="34"/>
      <c r="AQ108" s="34"/>
      <c r="AR108" s="34"/>
      <c r="AS108" s="34"/>
      <c r="AT108" s="34"/>
      <c r="AU108" s="34"/>
      <c r="AV108" s="34"/>
      <c r="AW108" s="34"/>
      <c r="AX108" s="34"/>
      <c r="AY108" s="34"/>
      <c r="AZ108" s="44"/>
      <c r="BA108" s="44"/>
      <c r="BB108" s="44"/>
      <c r="BC108" s="44"/>
      <c r="BD108" s="44"/>
      <c r="BE108" s="33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</row>
    <row r="109">
      <c r="A109" s="30" t="s">
        <v>54</v>
      </c>
      <c r="D109" s="41" t="s">
        <v>35</v>
      </c>
      <c r="F109" s="42">
        <v>0.9</v>
      </c>
      <c r="G109" s="41" t="s">
        <v>36</v>
      </c>
      <c r="I109" s="42">
        <v>0.75</v>
      </c>
      <c r="J109" s="35" t="s">
        <v>37</v>
      </c>
      <c r="L109" s="42">
        <v>1.0</v>
      </c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  <c r="AF109" s="34"/>
      <c r="AG109" s="34"/>
      <c r="AH109" s="34"/>
      <c r="AI109" s="34"/>
      <c r="AJ109" s="34"/>
      <c r="AK109" s="34"/>
      <c r="AL109" s="34"/>
      <c r="AM109" s="34"/>
      <c r="AN109" s="34"/>
      <c r="AO109" s="34"/>
      <c r="AP109" s="34"/>
      <c r="AQ109" s="34"/>
      <c r="AR109" s="34"/>
      <c r="AS109" s="34"/>
      <c r="AT109" s="34"/>
      <c r="AU109" s="34"/>
      <c r="AV109" s="34"/>
      <c r="AW109" s="34"/>
      <c r="AX109" s="34"/>
      <c r="AY109" s="34"/>
      <c r="AZ109" s="44"/>
      <c r="BA109" s="44"/>
      <c r="BB109" s="44"/>
      <c r="BC109" s="44"/>
      <c r="BD109" s="44"/>
      <c r="BE109" s="33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</row>
    <row r="110">
      <c r="A110" s="35" t="s">
        <v>29</v>
      </c>
      <c r="B110" s="36">
        <f t="shared" ref="B110:BD110" si="82">((B6*(1-B1))+(B6*$F109*B1))*(B10/100)</f>
        <v>-9.8</v>
      </c>
      <c r="C110" s="36">
        <f t="shared" si="82"/>
        <v>-10.5091046</v>
      </c>
      <c r="D110" s="36">
        <f t="shared" si="82"/>
        <v>-11.23409548</v>
      </c>
      <c r="E110" s="36">
        <f t="shared" si="82"/>
        <v>-11.98441919</v>
      </c>
      <c r="F110" s="36">
        <f t="shared" si="82"/>
        <v>-12.75945436</v>
      </c>
      <c r="G110" s="36">
        <f t="shared" si="82"/>
        <v>-13.54455379</v>
      </c>
      <c r="H110" s="36">
        <f t="shared" si="82"/>
        <v>-14.32150337</v>
      </c>
      <c r="I110" s="36">
        <f t="shared" si="82"/>
        <v>-15.11549408</v>
      </c>
      <c r="J110" s="36">
        <f t="shared" si="82"/>
        <v>-15.9254506</v>
      </c>
      <c r="K110" s="36">
        <f t="shared" si="82"/>
        <v>-16.75026264</v>
      </c>
      <c r="L110" s="36">
        <f t="shared" si="82"/>
        <v>-17.5887882</v>
      </c>
      <c r="M110" s="36">
        <f t="shared" si="82"/>
        <v>-18.43985552</v>
      </c>
      <c r="N110" s="36">
        <f t="shared" si="82"/>
        <v>-19.30226363</v>
      </c>
      <c r="O110" s="36">
        <f t="shared" si="82"/>
        <v>-20.17478144</v>
      </c>
      <c r="P110" s="36">
        <f t="shared" si="82"/>
        <v>-21.05614523</v>
      </c>
      <c r="Q110" s="36">
        <f t="shared" si="82"/>
        <v>-21.94505452</v>
      </c>
      <c r="R110" s="36">
        <f t="shared" si="82"/>
        <v>-22.84016652</v>
      </c>
      <c r="S110" s="36">
        <f t="shared" si="82"/>
        <v>-23.74008903</v>
      </c>
      <c r="T110" s="36">
        <f t="shared" si="82"/>
        <v>-24.64337203</v>
      </c>
      <c r="U110" s="36">
        <f t="shared" si="82"/>
        <v>-25.54849823</v>
      </c>
      <c r="V110" s="36">
        <f t="shared" si="82"/>
        <v>-26.60165967</v>
      </c>
      <c r="W110" s="36">
        <f t="shared" si="82"/>
        <v>-27.66520299</v>
      </c>
      <c r="X110" s="36">
        <f t="shared" si="82"/>
        <v>-28.73749067</v>
      </c>
      <c r="Y110" s="36">
        <f t="shared" si="82"/>
        <v>-29.81673475</v>
      </c>
      <c r="Z110" s="36">
        <f t="shared" si="82"/>
        <v>-30.90098171</v>
      </c>
      <c r="AA110" s="36">
        <f t="shared" si="82"/>
        <v>-31.98809803</v>
      </c>
      <c r="AB110" s="36">
        <f t="shared" si="82"/>
        <v>-33.07575652</v>
      </c>
      <c r="AC110" s="36">
        <f t="shared" si="82"/>
        <v>-34.16142423</v>
      </c>
      <c r="AD110" s="36">
        <f t="shared" si="82"/>
        <v>-35.24235237</v>
      </c>
      <c r="AE110" s="36">
        <f t="shared" si="82"/>
        <v>-36.31556857</v>
      </c>
      <c r="AF110" s="36">
        <f t="shared" si="82"/>
        <v>-37.37787226</v>
      </c>
      <c r="AG110" s="36">
        <f t="shared" si="82"/>
        <v>-38.4258334</v>
      </c>
      <c r="AH110" s="36">
        <f t="shared" si="82"/>
        <v>-39.45579505</v>
      </c>
      <c r="AI110" s="36">
        <f t="shared" si="82"/>
        <v>-40.4638802</v>
      </c>
      <c r="AJ110" s="36">
        <f t="shared" si="82"/>
        <v>-41.44600309</v>
      </c>
      <c r="AK110" s="36">
        <f t="shared" si="82"/>
        <v>-42.39788529</v>
      </c>
      <c r="AL110" s="36">
        <f t="shared" si="82"/>
        <v>-43.31507662</v>
      </c>
      <c r="AM110" s="36">
        <f t="shared" si="82"/>
        <v>-44.19298103</v>
      </c>
      <c r="AN110" s="36">
        <f t="shared" si="82"/>
        <v>-45.02688731</v>
      </c>
      <c r="AO110" s="36">
        <f t="shared" si="82"/>
        <v>-45.81200442</v>
      </c>
      <c r="AP110" s="36">
        <f t="shared" si="82"/>
        <v>-46.54350134</v>
      </c>
      <c r="AQ110" s="36">
        <f t="shared" si="82"/>
        <v>-47.21655079</v>
      </c>
      <c r="AR110" s="36">
        <f t="shared" si="82"/>
        <v>-47.82637659</v>
      </c>
      <c r="AS110" s="36">
        <f t="shared" si="82"/>
        <v>-48.36830385</v>
      </c>
      <c r="AT110" s="36">
        <f t="shared" si="82"/>
        <v>-48.8378115</v>
      </c>
      <c r="AU110" s="36">
        <f t="shared" si="82"/>
        <v>-49.23058619</v>
      </c>
      <c r="AV110" s="36">
        <f t="shared" si="82"/>
        <v>-49.54257699</v>
      </c>
      <c r="AW110" s="36">
        <f t="shared" si="82"/>
        <v>-49.77004973</v>
      </c>
      <c r="AX110" s="36">
        <f t="shared" si="82"/>
        <v>-49.90964035</v>
      </c>
      <c r="AY110" s="36">
        <f t="shared" si="82"/>
        <v>-50.04917034</v>
      </c>
      <c r="AZ110" s="37">
        <f t="shared" si="82"/>
        <v>-49.99997722</v>
      </c>
      <c r="BA110" s="37">
        <f t="shared" si="82"/>
        <v>-49.85652111</v>
      </c>
      <c r="BB110" s="37">
        <f t="shared" si="82"/>
        <v>-49.61967657</v>
      </c>
      <c r="BC110" s="37">
        <f t="shared" si="82"/>
        <v>-49.29083457</v>
      </c>
      <c r="BD110" s="37">
        <f t="shared" si="82"/>
        <v>-50.74583929</v>
      </c>
      <c r="BE110" s="33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</row>
    <row r="111">
      <c r="A111" s="35" t="s">
        <v>30</v>
      </c>
      <c r="B111" s="36">
        <f t="shared" ref="B111:BD111" si="83">B37</f>
        <v>-10</v>
      </c>
      <c r="C111" s="36">
        <f t="shared" si="83"/>
        <v>-11.05</v>
      </c>
      <c r="D111" s="36">
        <f t="shared" si="83"/>
        <v>-12.1799748</v>
      </c>
      <c r="E111" s="36">
        <f t="shared" si="83"/>
        <v>-13.39275229</v>
      </c>
      <c r="F111" s="36">
        <f t="shared" si="83"/>
        <v>-14.69091488</v>
      </c>
      <c r="G111" s="36">
        <f t="shared" si="83"/>
        <v>-16.07675785</v>
      </c>
      <c r="H111" s="36">
        <f t="shared" si="83"/>
        <v>-17.55224696</v>
      </c>
      <c r="I111" s="36">
        <f t="shared" si="83"/>
        <v>-19.11897579</v>
      </c>
      <c r="J111" s="36">
        <f t="shared" si="83"/>
        <v>-20.77812322</v>
      </c>
      <c r="K111" s="36">
        <f t="shared" si="83"/>
        <v>-22.53041161</v>
      </c>
      <c r="L111" s="36">
        <f t="shared" si="83"/>
        <v>-24.37606614</v>
      </c>
      <c r="M111" s="36">
        <f t="shared" si="83"/>
        <v>-26.31477594</v>
      </c>
      <c r="N111" s="36">
        <f t="shared" si="83"/>
        <v>-28.34565747</v>
      </c>
      <c r="O111" s="36">
        <f t="shared" si="83"/>
        <v>-30.46722091</v>
      </c>
      <c r="P111" s="36">
        <f t="shared" si="83"/>
        <v>-32.67733994</v>
      </c>
      <c r="Q111" s="36">
        <f t="shared" si="83"/>
        <v>-34.97322564</v>
      </c>
      <c r="R111" s="36">
        <f t="shared" si="83"/>
        <v>-37.35140498</v>
      </c>
      <c r="S111" s="36">
        <f t="shared" si="83"/>
        <v>-39.80770452</v>
      </c>
      <c r="T111" s="36">
        <f t="shared" si="83"/>
        <v>-42.33723971</v>
      </c>
      <c r="U111" s="36">
        <f t="shared" si="83"/>
        <v>-44.93441038</v>
      </c>
      <c r="V111" s="36">
        <f t="shared" si="83"/>
        <v>-47.59290273</v>
      </c>
      <c r="W111" s="36">
        <f t="shared" si="83"/>
        <v>-50.30569818</v>
      </c>
      <c r="X111" s="36">
        <f t="shared" si="83"/>
        <v>-53.06508943</v>
      </c>
      <c r="Y111" s="36">
        <f t="shared" si="83"/>
        <v>-55.86270377</v>
      </c>
      <c r="Z111" s="36">
        <f t="shared" si="83"/>
        <v>-58.68953392</v>
      </c>
      <c r="AA111" s="36">
        <f t="shared" si="83"/>
        <v>-61.53597632</v>
      </c>
      <c r="AB111" s="36">
        <f t="shared" si="83"/>
        <v>-64.39187676</v>
      </c>
      <c r="AC111" s="36">
        <f t="shared" si="83"/>
        <v>-67.24658329</v>
      </c>
      <c r="AD111" s="36">
        <f t="shared" si="83"/>
        <v>-70.08900604</v>
      </c>
      <c r="AE111" s="36">
        <f t="shared" si="83"/>
        <v>-72.90768351</v>
      </c>
      <c r="AF111" s="36">
        <f t="shared" si="83"/>
        <v>-75.69085509</v>
      </c>
      <c r="AG111" s="36">
        <f t="shared" si="83"/>
        <v>-78.42653885</v>
      </c>
      <c r="AH111" s="36">
        <f t="shared" si="83"/>
        <v>-81.10261436</v>
      </c>
      <c r="AI111" s="36">
        <f t="shared" si="83"/>
        <v>-83.70690942</v>
      </c>
      <c r="AJ111" s="36">
        <f t="shared" si="83"/>
        <v>-86.22729006</v>
      </c>
      <c r="AK111" s="36">
        <f t="shared" si="83"/>
        <v>-88.65175288</v>
      </c>
      <c r="AL111" s="36">
        <f t="shared" si="83"/>
        <v>-90.96851869</v>
      </c>
      <c r="AM111" s="36">
        <f t="shared" si="83"/>
        <v>-93.16612659</v>
      </c>
      <c r="AN111" s="36">
        <f t="shared" si="83"/>
        <v>-95.2335273</v>
      </c>
      <c r="AO111" s="36">
        <f t="shared" si="83"/>
        <v>-97.16017481</v>
      </c>
      <c r="AP111" s="36">
        <f t="shared" si="83"/>
        <v>-98.93611522</v>
      </c>
      <c r="AQ111" s="36">
        <f t="shared" si="83"/>
        <v>-100.5520718</v>
      </c>
      <c r="AR111" s="36">
        <f t="shared" si="83"/>
        <v>-101.9995251</v>
      </c>
      <c r="AS111" s="36">
        <f t="shared" si="83"/>
        <v>-103.2707874</v>
      </c>
      <c r="AT111" s="36">
        <f t="shared" si="83"/>
        <v>-104.3590707</v>
      </c>
      <c r="AU111" s="36">
        <f t="shared" si="83"/>
        <v>-105.2585465</v>
      </c>
      <c r="AV111" s="36">
        <f t="shared" si="83"/>
        <v>-105.964398</v>
      </c>
      <c r="AW111" s="36">
        <f t="shared" si="83"/>
        <v>-106.4728628</v>
      </c>
      <c r="AX111" s="36">
        <f t="shared" si="83"/>
        <v>-106.781267</v>
      </c>
      <c r="AY111" s="36">
        <f t="shared" si="83"/>
        <v>-107.0895979</v>
      </c>
      <c r="AZ111" s="37">
        <f t="shared" si="83"/>
        <v>-106.9941397</v>
      </c>
      <c r="BA111" s="37">
        <f t="shared" si="83"/>
        <v>-106.6969338</v>
      </c>
      <c r="BB111" s="37">
        <f t="shared" si="83"/>
        <v>-106.1997964</v>
      </c>
      <c r="BC111" s="37">
        <f t="shared" si="83"/>
        <v>-105.5056499</v>
      </c>
      <c r="BD111" s="37">
        <f t="shared" si="83"/>
        <v>-108.63</v>
      </c>
      <c r="BE111" s="33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</row>
    <row r="112">
      <c r="A112" s="35" t="s">
        <v>31</v>
      </c>
      <c r="B112" s="36">
        <f t="shared" ref="B112:BD112" si="84">((B8*(1-B1))+(B8*$I109*B1))*(B10/100)</f>
        <v>-9.5</v>
      </c>
      <c r="C112" s="36">
        <f t="shared" si="84"/>
        <v>-10.17096692</v>
      </c>
      <c r="D112" s="36">
        <f t="shared" si="84"/>
        <v>-10.83739507</v>
      </c>
      <c r="E112" s="36">
        <f t="shared" si="84"/>
        <v>-11.52347999</v>
      </c>
      <c r="F112" s="36">
        <f t="shared" si="84"/>
        <v>-12.22835682</v>
      </c>
      <c r="G112" s="36">
        <f t="shared" si="84"/>
        <v>-12.9161982</v>
      </c>
      <c r="H112" s="36">
        <f t="shared" si="84"/>
        <v>-13.54235423</v>
      </c>
      <c r="I112" s="36">
        <f t="shared" si="84"/>
        <v>-14.1707757</v>
      </c>
      <c r="J112" s="36">
        <f t="shared" si="84"/>
        <v>-14.79982975</v>
      </c>
      <c r="K112" s="36">
        <f t="shared" si="84"/>
        <v>-15.42787349</v>
      </c>
      <c r="L112" s="36">
        <f t="shared" si="84"/>
        <v>-16.05325907</v>
      </c>
      <c r="M112" s="36">
        <f t="shared" si="84"/>
        <v>-16.67433744</v>
      </c>
      <c r="N112" s="36">
        <f t="shared" si="84"/>
        <v>-17.28946074</v>
      </c>
      <c r="O112" s="36">
        <f t="shared" si="84"/>
        <v>-17.89698354</v>
      </c>
      <c r="P112" s="36">
        <f t="shared" si="84"/>
        <v>-18.4952627</v>
      </c>
      <c r="Q112" s="36">
        <f t="shared" si="84"/>
        <v>-19.0826561</v>
      </c>
      <c r="R112" s="36">
        <f t="shared" si="84"/>
        <v>-19.65752037</v>
      </c>
      <c r="S112" s="36">
        <f t="shared" si="84"/>
        <v>-20.21820769</v>
      </c>
      <c r="T112" s="36">
        <f t="shared" si="84"/>
        <v>-20.76306207</v>
      </c>
      <c r="U112" s="36">
        <f t="shared" si="84"/>
        <v>-21.29041519</v>
      </c>
      <c r="V112" s="36">
        <f t="shared" si="84"/>
        <v>-22.16804973</v>
      </c>
      <c r="W112" s="36">
        <f t="shared" si="84"/>
        <v>-23.05433583</v>
      </c>
      <c r="X112" s="36">
        <f t="shared" si="84"/>
        <v>-23.94790889</v>
      </c>
      <c r="Y112" s="36">
        <f t="shared" si="84"/>
        <v>-24.84727895</v>
      </c>
      <c r="Z112" s="36">
        <f t="shared" si="84"/>
        <v>-25.75081809</v>
      </c>
      <c r="AA112" s="36">
        <f t="shared" si="84"/>
        <v>-26.65674836</v>
      </c>
      <c r="AB112" s="36">
        <f t="shared" si="84"/>
        <v>-27.56313043</v>
      </c>
      <c r="AC112" s="36">
        <f t="shared" si="84"/>
        <v>-28.46785353</v>
      </c>
      <c r="AD112" s="36">
        <f t="shared" si="84"/>
        <v>-29.36862697</v>
      </c>
      <c r="AE112" s="36">
        <f t="shared" si="84"/>
        <v>-30.26297381</v>
      </c>
      <c r="AF112" s="36">
        <f t="shared" si="84"/>
        <v>-31.14822688</v>
      </c>
      <c r="AG112" s="36">
        <f t="shared" si="84"/>
        <v>-32.02152784</v>
      </c>
      <c r="AH112" s="36">
        <f t="shared" si="84"/>
        <v>-32.87982921</v>
      </c>
      <c r="AI112" s="36">
        <f t="shared" si="84"/>
        <v>-33.71990017</v>
      </c>
      <c r="AJ112" s="36">
        <f t="shared" si="84"/>
        <v>-34.53833591</v>
      </c>
      <c r="AK112" s="36">
        <f t="shared" si="84"/>
        <v>-35.33157107</v>
      </c>
      <c r="AL112" s="36">
        <f t="shared" si="84"/>
        <v>-36.09589718</v>
      </c>
      <c r="AM112" s="36">
        <f t="shared" si="84"/>
        <v>-36.82748419</v>
      </c>
      <c r="AN112" s="36">
        <f t="shared" si="84"/>
        <v>-37.52240609</v>
      </c>
      <c r="AO112" s="36">
        <f t="shared" si="84"/>
        <v>-38.17667035</v>
      </c>
      <c r="AP112" s="36">
        <f t="shared" si="84"/>
        <v>-38.78625112</v>
      </c>
      <c r="AQ112" s="36">
        <f t="shared" si="84"/>
        <v>-39.34712566</v>
      </c>
      <c r="AR112" s="36">
        <f t="shared" si="84"/>
        <v>-39.85531382</v>
      </c>
      <c r="AS112" s="36">
        <f t="shared" si="84"/>
        <v>-40.30691988</v>
      </c>
      <c r="AT112" s="36">
        <f t="shared" si="84"/>
        <v>-40.69817625</v>
      </c>
      <c r="AU112" s="36">
        <f t="shared" si="84"/>
        <v>-41.02548849</v>
      </c>
      <c r="AV112" s="36">
        <f t="shared" si="84"/>
        <v>-41.28548082</v>
      </c>
      <c r="AW112" s="36">
        <f t="shared" si="84"/>
        <v>-41.47504144</v>
      </c>
      <c r="AX112" s="36">
        <f t="shared" si="84"/>
        <v>-41.59136696</v>
      </c>
      <c r="AY112" s="36">
        <f t="shared" si="84"/>
        <v>-41.70764195</v>
      </c>
      <c r="AZ112" s="37">
        <f t="shared" si="84"/>
        <v>-41.66664768</v>
      </c>
      <c r="BA112" s="37">
        <f t="shared" si="84"/>
        <v>-41.54710092</v>
      </c>
      <c r="BB112" s="37">
        <f t="shared" si="84"/>
        <v>-41.34973048</v>
      </c>
      <c r="BC112" s="37">
        <f t="shared" si="84"/>
        <v>-41.07569548</v>
      </c>
      <c r="BD112" s="37">
        <f t="shared" si="84"/>
        <v>-42.27652081</v>
      </c>
      <c r="BE112" s="33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</row>
    <row r="113">
      <c r="A113" s="35" t="s">
        <v>32</v>
      </c>
      <c r="B113" s="36">
        <f t="shared" ref="B113:BD113" si="85">B39</f>
        <v>-10</v>
      </c>
      <c r="C113" s="36">
        <f t="shared" si="85"/>
        <v>-11.05</v>
      </c>
      <c r="D113" s="36">
        <f t="shared" si="85"/>
        <v>-12.1799748</v>
      </c>
      <c r="E113" s="36">
        <f t="shared" si="85"/>
        <v>-13.39275229</v>
      </c>
      <c r="F113" s="36">
        <f t="shared" si="85"/>
        <v>-14.69091488</v>
      </c>
      <c r="G113" s="36">
        <f t="shared" si="85"/>
        <v>-16.07675785</v>
      </c>
      <c r="H113" s="36">
        <f t="shared" si="85"/>
        <v>-17.55224696</v>
      </c>
      <c r="I113" s="36">
        <f t="shared" si="85"/>
        <v>-19.11897579</v>
      </c>
      <c r="J113" s="36">
        <f t="shared" si="85"/>
        <v>-20.77812322</v>
      </c>
      <c r="K113" s="36">
        <f t="shared" si="85"/>
        <v>-22.53041161</v>
      </c>
      <c r="L113" s="36">
        <f t="shared" si="85"/>
        <v>-24.37606614</v>
      </c>
      <c r="M113" s="36">
        <f t="shared" si="85"/>
        <v>-26.31477594</v>
      </c>
      <c r="N113" s="36">
        <f t="shared" si="85"/>
        <v>-28.34565747</v>
      </c>
      <c r="O113" s="36">
        <f t="shared" si="85"/>
        <v>-30.46722091</v>
      </c>
      <c r="P113" s="36">
        <f t="shared" si="85"/>
        <v>-32.67733994</v>
      </c>
      <c r="Q113" s="36">
        <f t="shared" si="85"/>
        <v>-34.97322564</v>
      </c>
      <c r="R113" s="36">
        <f t="shared" si="85"/>
        <v>-37.35140498</v>
      </c>
      <c r="S113" s="36">
        <f t="shared" si="85"/>
        <v>-39.80770452</v>
      </c>
      <c r="T113" s="36">
        <f t="shared" si="85"/>
        <v>-42.33723971</v>
      </c>
      <c r="U113" s="36">
        <f t="shared" si="85"/>
        <v>-44.93441038</v>
      </c>
      <c r="V113" s="36">
        <f t="shared" si="85"/>
        <v>-47.59290273</v>
      </c>
      <c r="W113" s="36">
        <f t="shared" si="85"/>
        <v>-50.30569818</v>
      </c>
      <c r="X113" s="36">
        <f t="shared" si="85"/>
        <v>-53.06508943</v>
      </c>
      <c r="Y113" s="36">
        <f t="shared" si="85"/>
        <v>-55.86270377</v>
      </c>
      <c r="Z113" s="36">
        <f t="shared" si="85"/>
        <v>-58.68953392</v>
      </c>
      <c r="AA113" s="36">
        <f t="shared" si="85"/>
        <v>-61.53597632</v>
      </c>
      <c r="AB113" s="36">
        <f t="shared" si="85"/>
        <v>-64.39187676</v>
      </c>
      <c r="AC113" s="36">
        <f t="shared" si="85"/>
        <v>-67.24658329</v>
      </c>
      <c r="AD113" s="36">
        <f t="shared" si="85"/>
        <v>-70.08900604</v>
      </c>
      <c r="AE113" s="36">
        <f t="shared" si="85"/>
        <v>-72.90768351</v>
      </c>
      <c r="AF113" s="36">
        <f t="shared" si="85"/>
        <v>-75.69085509</v>
      </c>
      <c r="AG113" s="36">
        <f t="shared" si="85"/>
        <v>-78.42653885</v>
      </c>
      <c r="AH113" s="36">
        <f t="shared" si="85"/>
        <v>-81.10261436</v>
      </c>
      <c r="AI113" s="36">
        <f t="shared" si="85"/>
        <v>-83.70690942</v>
      </c>
      <c r="AJ113" s="36">
        <f t="shared" si="85"/>
        <v>-86.22729006</v>
      </c>
      <c r="AK113" s="36">
        <f t="shared" si="85"/>
        <v>-88.65175288</v>
      </c>
      <c r="AL113" s="36">
        <f t="shared" si="85"/>
        <v>-90.96851869</v>
      </c>
      <c r="AM113" s="36">
        <f t="shared" si="85"/>
        <v>-93.16612659</v>
      </c>
      <c r="AN113" s="36">
        <f t="shared" si="85"/>
        <v>-95.2335273</v>
      </c>
      <c r="AO113" s="36">
        <f t="shared" si="85"/>
        <v>-97.16017481</v>
      </c>
      <c r="AP113" s="36">
        <f t="shared" si="85"/>
        <v>-98.93611522</v>
      </c>
      <c r="AQ113" s="36">
        <f t="shared" si="85"/>
        <v>-100.5520718</v>
      </c>
      <c r="AR113" s="36">
        <f t="shared" si="85"/>
        <v>-101.9995251</v>
      </c>
      <c r="AS113" s="36">
        <f t="shared" si="85"/>
        <v>-103.2707874</v>
      </c>
      <c r="AT113" s="36">
        <f t="shared" si="85"/>
        <v>-104.3590707</v>
      </c>
      <c r="AU113" s="36">
        <f t="shared" si="85"/>
        <v>-105.2585465</v>
      </c>
      <c r="AV113" s="36">
        <f t="shared" si="85"/>
        <v>-105.964398</v>
      </c>
      <c r="AW113" s="36">
        <f t="shared" si="85"/>
        <v>-106.4728628</v>
      </c>
      <c r="AX113" s="36">
        <f t="shared" si="85"/>
        <v>-106.781267</v>
      </c>
      <c r="AY113" s="36">
        <f t="shared" si="85"/>
        <v>-107.0895979</v>
      </c>
      <c r="AZ113" s="37">
        <f t="shared" si="85"/>
        <v>-106.9941397</v>
      </c>
      <c r="BA113" s="37">
        <f t="shared" si="85"/>
        <v>-106.6969338</v>
      </c>
      <c r="BB113" s="37">
        <f t="shared" si="85"/>
        <v>-106.1997964</v>
      </c>
      <c r="BC113" s="37">
        <f t="shared" si="85"/>
        <v>-105.5056499</v>
      </c>
      <c r="BD113" s="37">
        <f t="shared" si="85"/>
        <v>-108.6</v>
      </c>
      <c r="BE113" s="33"/>
      <c r="BF113" s="34"/>
      <c r="BG113" s="34"/>
      <c r="BH113" s="34"/>
      <c r="BI113" s="34"/>
      <c r="BJ113" s="34"/>
      <c r="BK113" s="34"/>
      <c r="BL113" s="34"/>
      <c r="BM113" s="34"/>
      <c r="BN113" s="34"/>
      <c r="BO113" s="34"/>
      <c r="BP113" s="34"/>
    </row>
    <row r="114">
      <c r="A114" s="34"/>
      <c r="B114" s="34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  <c r="AF114" s="34"/>
      <c r="AG114" s="34"/>
      <c r="AH114" s="34"/>
      <c r="AI114" s="34"/>
      <c r="AJ114" s="34"/>
      <c r="AK114" s="34"/>
      <c r="AL114" s="34"/>
      <c r="AM114" s="34"/>
      <c r="AN114" s="34"/>
      <c r="AO114" s="34"/>
      <c r="AP114" s="34"/>
      <c r="AQ114" s="34"/>
      <c r="AR114" s="34"/>
      <c r="AS114" s="34"/>
      <c r="AT114" s="34"/>
      <c r="AU114" s="34"/>
      <c r="AV114" s="34"/>
      <c r="AW114" s="34"/>
      <c r="AX114" s="34"/>
      <c r="AY114" s="34"/>
      <c r="AZ114" s="44"/>
      <c r="BA114" s="44"/>
      <c r="BB114" s="44"/>
      <c r="BC114" s="44"/>
      <c r="BD114" s="44"/>
      <c r="BE114" s="33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</row>
    <row r="115">
      <c r="A115" s="30" t="s">
        <v>55</v>
      </c>
      <c r="D115" s="41" t="s">
        <v>35</v>
      </c>
      <c r="F115" s="42">
        <v>1.0</v>
      </c>
      <c r="G115" s="41" t="s">
        <v>36</v>
      </c>
      <c r="I115" s="42">
        <v>1.0</v>
      </c>
      <c r="J115" s="35" t="s">
        <v>37</v>
      </c>
      <c r="L115" s="42">
        <v>1.0</v>
      </c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  <c r="AF115" s="34"/>
      <c r="AG115" s="34"/>
      <c r="AH115" s="34"/>
      <c r="AI115" s="34"/>
      <c r="AJ115" s="34"/>
      <c r="AK115" s="34"/>
      <c r="AL115" s="34"/>
      <c r="AM115" s="34"/>
      <c r="AN115" s="34"/>
      <c r="AO115" s="34"/>
      <c r="AP115" s="34"/>
      <c r="AQ115" s="34"/>
      <c r="AR115" s="34"/>
      <c r="AS115" s="34"/>
      <c r="AT115" s="34"/>
      <c r="AU115" s="34"/>
      <c r="AV115" s="34"/>
      <c r="AW115" s="34"/>
      <c r="AX115" s="34"/>
      <c r="AY115" s="34"/>
      <c r="AZ115" s="44"/>
      <c r="BA115" s="44"/>
      <c r="BB115" s="44"/>
      <c r="BC115" s="44"/>
      <c r="BD115" s="44"/>
      <c r="BE115" s="33"/>
      <c r="BF115" s="34"/>
      <c r="BG115" s="34"/>
      <c r="BH115" s="34"/>
      <c r="BI115" s="34"/>
      <c r="BJ115" s="34"/>
      <c r="BK115" s="34"/>
      <c r="BL115" s="34"/>
      <c r="BM115" s="34"/>
      <c r="BN115" s="34"/>
      <c r="BO115" s="34"/>
      <c r="BP115" s="34"/>
    </row>
    <row r="116">
      <c r="A116" s="35" t="s">
        <v>29</v>
      </c>
      <c r="B116" s="36">
        <f t="shared" ref="B116:BD116" si="86">((B6*(1-B1))+(B6*$F115*B1))*(B10/100)</f>
        <v>-10</v>
      </c>
      <c r="C116" s="36">
        <f t="shared" si="86"/>
        <v>-10.73452973</v>
      </c>
      <c r="D116" s="36">
        <f t="shared" si="86"/>
        <v>-11.49856241</v>
      </c>
      <c r="E116" s="36">
        <f t="shared" si="86"/>
        <v>-12.29171199</v>
      </c>
      <c r="F116" s="36">
        <f t="shared" si="86"/>
        <v>-13.11351938</v>
      </c>
      <c r="G116" s="36">
        <f t="shared" si="86"/>
        <v>-13.96345752</v>
      </c>
      <c r="H116" s="36">
        <f t="shared" si="86"/>
        <v>-14.84093614</v>
      </c>
      <c r="I116" s="36">
        <f t="shared" si="86"/>
        <v>-15.74530634</v>
      </c>
      <c r="J116" s="36">
        <f t="shared" si="86"/>
        <v>-16.6758645</v>
      </c>
      <c r="K116" s="36">
        <f t="shared" si="86"/>
        <v>-17.63185541</v>
      </c>
      <c r="L116" s="36">
        <f t="shared" si="86"/>
        <v>-18.61247429</v>
      </c>
      <c r="M116" s="36">
        <f t="shared" si="86"/>
        <v>-19.61686757</v>
      </c>
      <c r="N116" s="36">
        <f t="shared" si="86"/>
        <v>-20.64413222</v>
      </c>
      <c r="O116" s="36">
        <f t="shared" si="86"/>
        <v>-21.69331338</v>
      </c>
      <c r="P116" s="36">
        <f t="shared" si="86"/>
        <v>-22.76340024</v>
      </c>
      <c r="Q116" s="36">
        <f t="shared" si="86"/>
        <v>-23.85332013</v>
      </c>
      <c r="R116" s="36">
        <f t="shared" si="86"/>
        <v>-24.96193063</v>
      </c>
      <c r="S116" s="36">
        <f t="shared" si="86"/>
        <v>-26.08800992</v>
      </c>
      <c r="T116" s="36">
        <f t="shared" si="86"/>
        <v>-27.23024534</v>
      </c>
      <c r="U116" s="36">
        <f t="shared" si="86"/>
        <v>-28.38722025</v>
      </c>
      <c r="V116" s="36">
        <f t="shared" si="86"/>
        <v>-29.55739964</v>
      </c>
      <c r="W116" s="36">
        <f t="shared" si="86"/>
        <v>-30.73911444</v>
      </c>
      <c r="X116" s="36">
        <f t="shared" si="86"/>
        <v>-31.93054519</v>
      </c>
      <c r="Y116" s="36">
        <f t="shared" si="86"/>
        <v>-33.12970527</v>
      </c>
      <c r="Z116" s="36">
        <f t="shared" si="86"/>
        <v>-34.33442412</v>
      </c>
      <c r="AA116" s="36">
        <f t="shared" si="86"/>
        <v>-35.54233115</v>
      </c>
      <c r="AB116" s="36">
        <f t="shared" si="86"/>
        <v>-36.75084058</v>
      </c>
      <c r="AC116" s="36">
        <f t="shared" si="86"/>
        <v>-37.95713804</v>
      </c>
      <c r="AD116" s="36">
        <f t="shared" si="86"/>
        <v>-39.15816929</v>
      </c>
      <c r="AE116" s="36">
        <f t="shared" si="86"/>
        <v>-40.35063174</v>
      </c>
      <c r="AF116" s="36">
        <f t="shared" si="86"/>
        <v>-41.53096918</v>
      </c>
      <c r="AG116" s="36">
        <f t="shared" si="86"/>
        <v>-42.69537045</v>
      </c>
      <c r="AH116" s="36">
        <f t="shared" si="86"/>
        <v>-43.83977228</v>
      </c>
      <c r="AI116" s="36">
        <f t="shared" si="86"/>
        <v>-44.95986689</v>
      </c>
      <c r="AJ116" s="36">
        <f t="shared" si="86"/>
        <v>-46.05111455</v>
      </c>
      <c r="AK116" s="36">
        <f t="shared" si="86"/>
        <v>-47.10876143</v>
      </c>
      <c r="AL116" s="36">
        <f t="shared" si="86"/>
        <v>-48.12786291</v>
      </c>
      <c r="AM116" s="36">
        <f t="shared" si="86"/>
        <v>-49.10331226</v>
      </c>
      <c r="AN116" s="36">
        <f t="shared" si="86"/>
        <v>-50.02987479</v>
      </c>
      <c r="AO116" s="36">
        <f t="shared" si="86"/>
        <v>-50.90222714</v>
      </c>
      <c r="AP116" s="36">
        <f t="shared" si="86"/>
        <v>-51.71500149</v>
      </c>
      <c r="AQ116" s="36">
        <f t="shared" si="86"/>
        <v>-52.46283421</v>
      </c>
      <c r="AR116" s="36">
        <f t="shared" si="86"/>
        <v>-53.14041843</v>
      </c>
      <c r="AS116" s="36">
        <f t="shared" si="86"/>
        <v>-53.74255984</v>
      </c>
      <c r="AT116" s="36">
        <f t="shared" si="86"/>
        <v>-54.264235</v>
      </c>
      <c r="AU116" s="36">
        <f t="shared" si="86"/>
        <v>-54.70065133</v>
      </c>
      <c r="AV116" s="36">
        <f t="shared" si="86"/>
        <v>-55.04730776</v>
      </c>
      <c r="AW116" s="36">
        <f t="shared" si="86"/>
        <v>-55.30005526</v>
      </c>
      <c r="AX116" s="36">
        <f t="shared" si="86"/>
        <v>-55.45515595</v>
      </c>
      <c r="AY116" s="36">
        <f t="shared" si="86"/>
        <v>-55.61018927</v>
      </c>
      <c r="AZ116" s="37">
        <f t="shared" si="86"/>
        <v>-55.55553024</v>
      </c>
      <c r="BA116" s="37">
        <f t="shared" si="86"/>
        <v>-55.39613456</v>
      </c>
      <c r="BB116" s="37">
        <f t="shared" si="86"/>
        <v>-55.13297397</v>
      </c>
      <c r="BC116" s="37">
        <f t="shared" si="86"/>
        <v>-54.76759397</v>
      </c>
      <c r="BD116" s="37">
        <f t="shared" si="86"/>
        <v>-56.38426588</v>
      </c>
      <c r="BE116" s="33"/>
      <c r="BF116" s="34"/>
      <c r="BG116" s="34"/>
      <c r="BH116" s="34"/>
      <c r="BI116" s="34"/>
      <c r="BJ116" s="34"/>
      <c r="BK116" s="34"/>
      <c r="BL116" s="34"/>
      <c r="BM116" s="34"/>
      <c r="BN116" s="34"/>
      <c r="BO116" s="34"/>
      <c r="BP116" s="34"/>
    </row>
    <row r="117">
      <c r="A117" s="35" t="s">
        <v>30</v>
      </c>
      <c r="B117" s="36">
        <f t="shared" ref="B117:BD117" si="87">B37</f>
        <v>-10</v>
      </c>
      <c r="C117" s="36">
        <f t="shared" si="87"/>
        <v>-11.05</v>
      </c>
      <c r="D117" s="36">
        <f t="shared" si="87"/>
        <v>-12.1799748</v>
      </c>
      <c r="E117" s="36">
        <f t="shared" si="87"/>
        <v>-13.39275229</v>
      </c>
      <c r="F117" s="36">
        <f t="shared" si="87"/>
        <v>-14.69091488</v>
      </c>
      <c r="G117" s="36">
        <f t="shared" si="87"/>
        <v>-16.07675785</v>
      </c>
      <c r="H117" s="36">
        <f t="shared" si="87"/>
        <v>-17.55224696</v>
      </c>
      <c r="I117" s="36">
        <f t="shared" si="87"/>
        <v>-19.11897579</v>
      </c>
      <c r="J117" s="36">
        <f t="shared" si="87"/>
        <v>-20.77812322</v>
      </c>
      <c r="K117" s="36">
        <f t="shared" si="87"/>
        <v>-22.53041161</v>
      </c>
      <c r="L117" s="36">
        <f t="shared" si="87"/>
        <v>-24.37606614</v>
      </c>
      <c r="M117" s="36">
        <f t="shared" si="87"/>
        <v>-26.31477594</v>
      </c>
      <c r="N117" s="36">
        <f t="shared" si="87"/>
        <v>-28.34565747</v>
      </c>
      <c r="O117" s="36">
        <f t="shared" si="87"/>
        <v>-30.46722091</v>
      </c>
      <c r="P117" s="36">
        <f t="shared" si="87"/>
        <v>-32.67733994</v>
      </c>
      <c r="Q117" s="36">
        <f t="shared" si="87"/>
        <v>-34.97322564</v>
      </c>
      <c r="R117" s="36">
        <f t="shared" si="87"/>
        <v>-37.35140498</v>
      </c>
      <c r="S117" s="36">
        <f t="shared" si="87"/>
        <v>-39.80770452</v>
      </c>
      <c r="T117" s="36">
        <f t="shared" si="87"/>
        <v>-42.33723971</v>
      </c>
      <c r="U117" s="36">
        <f t="shared" si="87"/>
        <v>-44.93441038</v>
      </c>
      <c r="V117" s="36">
        <f t="shared" si="87"/>
        <v>-47.59290273</v>
      </c>
      <c r="W117" s="36">
        <f t="shared" si="87"/>
        <v>-50.30569818</v>
      </c>
      <c r="X117" s="36">
        <f t="shared" si="87"/>
        <v>-53.06508943</v>
      </c>
      <c r="Y117" s="36">
        <f t="shared" si="87"/>
        <v>-55.86270377</v>
      </c>
      <c r="Z117" s="36">
        <f t="shared" si="87"/>
        <v>-58.68953392</v>
      </c>
      <c r="AA117" s="36">
        <f t="shared" si="87"/>
        <v>-61.53597632</v>
      </c>
      <c r="AB117" s="36">
        <f t="shared" si="87"/>
        <v>-64.39187676</v>
      </c>
      <c r="AC117" s="36">
        <f t="shared" si="87"/>
        <v>-67.24658329</v>
      </c>
      <c r="AD117" s="36">
        <f t="shared" si="87"/>
        <v>-70.08900604</v>
      </c>
      <c r="AE117" s="36">
        <f t="shared" si="87"/>
        <v>-72.90768351</v>
      </c>
      <c r="AF117" s="36">
        <f t="shared" si="87"/>
        <v>-75.69085509</v>
      </c>
      <c r="AG117" s="36">
        <f t="shared" si="87"/>
        <v>-78.42653885</v>
      </c>
      <c r="AH117" s="36">
        <f t="shared" si="87"/>
        <v>-81.10261436</v>
      </c>
      <c r="AI117" s="36">
        <f t="shared" si="87"/>
        <v>-83.70690942</v>
      </c>
      <c r="AJ117" s="36">
        <f t="shared" si="87"/>
        <v>-86.22729006</v>
      </c>
      <c r="AK117" s="36">
        <f t="shared" si="87"/>
        <v>-88.65175288</v>
      </c>
      <c r="AL117" s="36">
        <f t="shared" si="87"/>
        <v>-90.96851869</v>
      </c>
      <c r="AM117" s="36">
        <f t="shared" si="87"/>
        <v>-93.16612659</v>
      </c>
      <c r="AN117" s="36">
        <f t="shared" si="87"/>
        <v>-95.2335273</v>
      </c>
      <c r="AO117" s="36">
        <f t="shared" si="87"/>
        <v>-97.16017481</v>
      </c>
      <c r="AP117" s="36">
        <f t="shared" si="87"/>
        <v>-98.93611522</v>
      </c>
      <c r="AQ117" s="36">
        <f t="shared" si="87"/>
        <v>-100.5520718</v>
      </c>
      <c r="AR117" s="36">
        <f t="shared" si="87"/>
        <v>-101.9995251</v>
      </c>
      <c r="AS117" s="36">
        <f t="shared" si="87"/>
        <v>-103.2707874</v>
      </c>
      <c r="AT117" s="36">
        <f t="shared" si="87"/>
        <v>-104.3590707</v>
      </c>
      <c r="AU117" s="36">
        <f t="shared" si="87"/>
        <v>-105.2585465</v>
      </c>
      <c r="AV117" s="36">
        <f t="shared" si="87"/>
        <v>-105.964398</v>
      </c>
      <c r="AW117" s="36">
        <f t="shared" si="87"/>
        <v>-106.4728628</v>
      </c>
      <c r="AX117" s="36">
        <f t="shared" si="87"/>
        <v>-106.781267</v>
      </c>
      <c r="AY117" s="36">
        <f t="shared" si="87"/>
        <v>-107.0895979</v>
      </c>
      <c r="AZ117" s="37">
        <f t="shared" si="87"/>
        <v>-106.9941397</v>
      </c>
      <c r="BA117" s="37">
        <f t="shared" si="87"/>
        <v>-106.6969338</v>
      </c>
      <c r="BB117" s="37">
        <f t="shared" si="87"/>
        <v>-106.1997964</v>
      </c>
      <c r="BC117" s="37">
        <f t="shared" si="87"/>
        <v>-105.5056499</v>
      </c>
      <c r="BD117" s="37">
        <f t="shared" si="87"/>
        <v>-108.63</v>
      </c>
      <c r="BE117" s="33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</row>
    <row r="118">
      <c r="A118" s="35" t="s">
        <v>31</v>
      </c>
      <c r="B118" s="36">
        <f t="shared" ref="B118:BD118" si="88">((B8*(1-B1))+(B8*$I115*B1))*(B10/100)</f>
        <v>-10</v>
      </c>
      <c r="C118" s="36">
        <f t="shared" si="88"/>
        <v>-10.73452973</v>
      </c>
      <c r="D118" s="36">
        <f t="shared" si="88"/>
        <v>-11.49856241</v>
      </c>
      <c r="E118" s="36">
        <f t="shared" si="88"/>
        <v>-12.29171199</v>
      </c>
      <c r="F118" s="36">
        <f t="shared" si="88"/>
        <v>-13.11351938</v>
      </c>
      <c r="G118" s="36">
        <f t="shared" si="88"/>
        <v>-13.96345752</v>
      </c>
      <c r="H118" s="36">
        <f t="shared" si="88"/>
        <v>-14.84093614</v>
      </c>
      <c r="I118" s="36">
        <f t="shared" si="88"/>
        <v>-15.74530634</v>
      </c>
      <c r="J118" s="36">
        <f t="shared" si="88"/>
        <v>-16.6758645</v>
      </c>
      <c r="K118" s="36">
        <f t="shared" si="88"/>
        <v>-17.63185541</v>
      </c>
      <c r="L118" s="36">
        <f t="shared" si="88"/>
        <v>-18.61247429</v>
      </c>
      <c r="M118" s="36">
        <f t="shared" si="88"/>
        <v>-19.61686757</v>
      </c>
      <c r="N118" s="36">
        <f t="shared" si="88"/>
        <v>-20.64413222</v>
      </c>
      <c r="O118" s="36">
        <f t="shared" si="88"/>
        <v>-21.69331338</v>
      </c>
      <c r="P118" s="36">
        <f t="shared" si="88"/>
        <v>-22.76340024</v>
      </c>
      <c r="Q118" s="36">
        <f t="shared" si="88"/>
        <v>-23.85332013</v>
      </c>
      <c r="R118" s="36">
        <f t="shared" si="88"/>
        <v>-24.96193063</v>
      </c>
      <c r="S118" s="36">
        <f t="shared" si="88"/>
        <v>-26.08800992</v>
      </c>
      <c r="T118" s="36">
        <f t="shared" si="88"/>
        <v>-27.23024534</v>
      </c>
      <c r="U118" s="36">
        <f t="shared" si="88"/>
        <v>-28.38722025</v>
      </c>
      <c r="V118" s="36">
        <f t="shared" si="88"/>
        <v>-29.55739964</v>
      </c>
      <c r="W118" s="36">
        <f t="shared" si="88"/>
        <v>-30.73911444</v>
      </c>
      <c r="X118" s="36">
        <f t="shared" si="88"/>
        <v>-31.93054519</v>
      </c>
      <c r="Y118" s="36">
        <f t="shared" si="88"/>
        <v>-33.12970527</v>
      </c>
      <c r="Z118" s="36">
        <f t="shared" si="88"/>
        <v>-34.33442412</v>
      </c>
      <c r="AA118" s="36">
        <f t="shared" si="88"/>
        <v>-35.54233115</v>
      </c>
      <c r="AB118" s="36">
        <f t="shared" si="88"/>
        <v>-36.75084058</v>
      </c>
      <c r="AC118" s="36">
        <f t="shared" si="88"/>
        <v>-37.95713804</v>
      </c>
      <c r="AD118" s="36">
        <f t="shared" si="88"/>
        <v>-39.15816929</v>
      </c>
      <c r="AE118" s="36">
        <f t="shared" si="88"/>
        <v>-40.35063174</v>
      </c>
      <c r="AF118" s="36">
        <f t="shared" si="88"/>
        <v>-41.53096918</v>
      </c>
      <c r="AG118" s="36">
        <f t="shared" si="88"/>
        <v>-42.69537045</v>
      </c>
      <c r="AH118" s="36">
        <f t="shared" si="88"/>
        <v>-43.83977228</v>
      </c>
      <c r="AI118" s="36">
        <f t="shared" si="88"/>
        <v>-44.95986689</v>
      </c>
      <c r="AJ118" s="36">
        <f t="shared" si="88"/>
        <v>-46.05111455</v>
      </c>
      <c r="AK118" s="36">
        <f t="shared" si="88"/>
        <v>-47.10876143</v>
      </c>
      <c r="AL118" s="36">
        <f t="shared" si="88"/>
        <v>-48.12786291</v>
      </c>
      <c r="AM118" s="36">
        <f t="shared" si="88"/>
        <v>-49.10331226</v>
      </c>
      <c r="AN118" s="36">
        <f t="shared" si="88"/>
        <v>-50.02987479</v>
      </c>
      <c r="AO118" s="36">
        <f t="shared" si="88"/>
        <v>-50.90222714</v>
      </c>
      <c r="AP118" s="36">
        <f t="shared" si="88"/>
        <v>-51.71500149</v>
      </c>
      <c r="AQ118" s="36">
        <f t="shared" si="88"/>
        <v>-52.46283421</v>
      </c>
      <c r="AR118" s="36">
        <f t="shared" si="88"/>
        <v>-53.14041843</v>
      </c>
      <c r="AS118" s="36">
        <f t="shared" si="88"/>
        <v>-53.74255984</v>
      </c>
      <c r="AT118" s="36">
        <f t="shared" si="88"/>
        <v>-54.264235</v>
      </c>
      <c r="AU118" s="36">
        <f t="shared" si="88"/>
        <v>-54.70065133</v>
      </c>
      <c r="AV118" s="36">
        <f t="shared" si="88"/>
        <v>-55.04730776</v>
      </c>
      <c r="AW118" s="36">
        <f t="shared" si="88"/>
        <v>-55.30005526</v>
      </c>
      <c r="AX118" s="36">
        <f t="shared" si="88"/>
        <v>-55.45515595</v>
      </c>
      <c r="AY118" s="36">
        <f t="shared" si="88"/>
        <v>-55.61018927</v>
      </c>
      <c r="AZ118" s="37">
        <f t="shared" si="88"/>
        <v>-55.55553024</v>
      </c>
      <c r="BA118" s="37">
        <f t="shared" si="88"/>
        <v>-55.39613456</v>
      </c>
      <c r="BB118" s="37">
        <f t="shared" si="88"/>
        <v>-55.13297397</v>
      </c>
      <c r="BC118" s="37">
        <f t="shared" si="88"/>
        <v>-54.76759397</v>
      </c>
      <c r="BD118" s="37">
        <f t="shared" si="88"/>
        <v>-56.36869441</v>
      </c>
      <c r="BE118" s="33"/>
      <c r="BF118" s="34"/>
      <c r="BG118" s="34"/>
      <c r="BH118" s="34"/>
      <c r="BI118" s="34"/>
      <c r="BJ118" s="34"/>
      <c r="BK118" s="34"/>
      <c r="BL118" s="34"/>
      <c r="BM118" s="34"/>
      <c r="BN118" s="34"/>
      <c r="BO118" s="34"/>
      <c r="BP118" s="34"/>
    </row>
    <row r="119">
      <c r="A119" s="35" t="s">
        <v>32</v>
      </c>
      <c r="B119" s="36">
        <f t="shared" ref="B119:BD119" si="89">B39</f>
        <v>-10</v>
      </c>
      <c r="C119" s="36">
        <f t="shared" si="89"/>
        <v>-11.05</v>
      </c>
      <c r="D119" s="36">
        <f t="shared" si="89"/>
        <v>-12.1799748</v>
      </c>
      <c r="E119" s="36">
        <f t="shared" si="89"/>
        <v>-13.39275229</v>
      </c>
      <c r="F119" s="36">
        <f t="shared" si="89"/>
        <v>-14.69091488</v>
      </c>
      <c r="G119" s="36">
        <f t="shared" si="89"/>
        <v>-16.07675785</v>
      </c>
      <c r="H119" s="36">
        <f t="shared" si="89"/>
        <v>-17.55224696</v>
      </c>
      <c r="I119" s="36">
        <f t="shared" si="89"/>
        <v>-19.11897579</v>
      </c>
      <c r="J119" s="36">
        <f t="shared" si="89"/>
        <v>-20.77812322</v>
      </c>
      <c r="K119" s="36">
        <f t="shared" si="89"/>
        <v>-22.53041161</v>
      </c>
      <c r="L119" s="36">
        <f t="shared" si="89"/>
        <v>-24.37606614</v>
      </c>
      <c r="M119" s="36">
        <f t="shared" si="89"/>
        <v>-26.31477594</v>
      </c>
      <c r="N119" s="36">
        <f t="shared" si="89"/>
        <v>-28.34565747</v>
      </c>
      <c r="O119" s="36">
        <f t="shared" si="89"/>
        <v>-30.46722091</v>
      </c>
      <c r="P119" s="36">
        <f t="shared" si="89"/>
        <v>-32.67733994</v>
      </c>
      <c r="Q119" s="36">
        <f t="shared" si="89"/>
        <v>-34.97322564</v>
      </c>
      <c r="R119" s="36">
        <f t="shared" si="89"/>
        <v>-37.35140498</v>
      </c>
      <c r="S119" s="36">
        <f t="shared" si="89"/>
        <v>-39.80770452</v>
      </c>
      <c r="T119" s="36">
        <f t="shared" si="89"/>
        <v>-42.33723971</v>
      </c>
      <c r="U119" s="36">
        <f t="shared" si="89"/>
        <v>-44.93441038</v>
      </c>
      <c r="V119" s="36">
        <f t="shared" si="89"/>
        <v>-47.59290273</v>
      </c>
      <c r="W119" s="36">
        <f t="shared" si="89"/>
        <v>-50.30569818</v>
      </c>
      <c r="X119" s="36">
        <f t="shared" si="89"/>
        <v>-53.06508943</v>
      </c>
      <c r="Y119" s="36">
        <f t="shared" si="89"/>
        <v>-55.86270377</v>
      </c>
      <c r="Z119" s="36">
        <f t="shared" si="89"/>
        <v>-58.68953392</v>
      </c>
      <c r="AA119" s="36">
        <f t="shared" si="89"/>
        <v>-61.53597632</v>
      </c>
      <c r="AB119" s="36">
        <f t="shared" si="89"/>
        <v>-64.39187676</v>
      </c>
      <c r="AC119" s="36">
        <f t="shared" si="89"/>
        <v>-67.24658329</v>
      </c>
      <c r="AD119" s="36">
        <f t="shared" si="89"/>
        <v>-70.08900604</v>
      </c>
      <c r="AE119" s="36">
        <f t="shared" si="89"/>
        <v>-72.90768351</v>
      </c>
      <c r="AF119" s="36">
        <f t="shared" si="89"/>
        <v>-75.69085509</v>
      </c>
      <c r="AG119" s="36">
        <f t="shared" si="89"/>
        <v>-78.42653885</v>
      </c>
      <c r="AH119" s="36">
        <f t="shared" si="89"/>
        <v>-81.10261436</v>
      </c>
      <c r="AI119" s="36">
        <f t="shared" si="89"/>
        <v>-83.70690942</v>
      </c>
      <c r="AJ119" s="36">
        <f t="shared" si="89"/>
        <v>-86.22729006</v>
      </c>
      <c r="AK119" s="36">
        <f t="shared" si="89"/>
        <v>-88.65175288</v>
      </c>
      <c r="AL119" s="36">
        <f t="shared" si="89"/>
        <v>-90.96851869</v>
      </c>
      <c r="AM119" s="36">
        <f t="shared" si="89"/>
        <v>-93.16612659</v>
      </c>
      <c r="AN119" s="36">
        <f t="shared" si="89"/>
        <v>-95.2335273</v>
      </c>
      <c r="AO119" s="36">
        <f t="shared" si="89"/>
        <v>-97.16017481</v>
      </c>
      <c r="AP119" s="36">
        <f t="shared" si="89"/>
        <v>-98.93611522</v>
      </c>
      <c r="AQ119" s="36">
        <f t="shared" si="89"/>
        <v>-100.5520718</v>
      </c>
      <c r="AR119" s="36">
        <f t="shared" si="89"/>
        <v>-101.9995251</v>
      </c>
      <c r="AS119" s="36">
        <f t="shared" si="89"/>
        <v>-103.2707874</v>
      </c>
      <c r="AT119" s="36">
        <f t="shared" si="89"/>
        <v>-104.3590707</v>
      </c>
      <c r="AU119" s="36">
        <f t="shared" si="89"/>
        <v>-105.2585465</v>
      </c>
      <c r="AV119" s="36">
        <f t="shared" si="89"/>
        <v>-105.964398</v>
      </c>
      <c r="AW119" s="36">
        <f t="shared" si="89"/>
        <v>-106.4728628</v>
      </c>
      <c r="AX119" s="36">
        <f t="shared" si="89"/>
        <v>-106.781267</v>
      </c>
      <c r="AY119" s="36">
        <f t="shared" si="89"/>
        <v>-107.0895979</v>
      </c>
      <c r="AZ119" s="37">
        <f t="shared" si="89"/>
        <v>-106.9941397</v>
      </c>
      <c r="BA119" s="37">
        <f t="shared" si="89"/>
        <v>-106.6969338</v>
      </c>
      <c r="BB119" s="37">
        <f t="shared" si="89"/>
        <v>-106.1997964</v>
      </c>
      <c r="BC119" s="37">
        <f t="shared" si="89"/>
        <v>-105.5056499</v>
      </c>
      <c r="BD119" s="37">
        <f t="shared" si="89"/>
        <v>-108.6</v>
      </c>
      <c r="BE119" s="33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</row>
    <row r="120">
      <c r="A120" s="34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44"/>
      <c r="BA120" s="44"/>
      <c r="BB120" s="44"/>
      <c r="BC120" s="44"/>
      <c r="BD120" s="44"/>
      <c r="BE120" s="33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</row>
    <row r="121">
      <c r="A121" s="30" t="s">
        <v>56</v>
      </c>
      <c r="D121" s="41" t="s">
        <v>35</v>
      </c>
      <c r="F121" s="42">
        <v>0.75</v>
      </c>
      <c r="G121" s="41" t="s">
        <v>36</v>
      </c>
      <c r="I121" s="42">
        <v>0.75</v>
      </c>
      <c r="J121" s="35" t="s">
        <v>37</v>
      </c>
      <c r="L121" s="42">
        <v>1.0</v>
      </c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44"/>
      <c r="BA121" s="44"/>
      <c r="BB121" s="44"/>
      <c r="BC121" s="44"/>
      <c r="BD121" s="44"/>
      <c r="BE121" s="33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</row>
    <row r="122">
      <c r="A122" s="35" t="s">
        <v>29</v>
      </c>
      <c r="B122" s="36">
        <f t="shared" ref="B122:BD122" si="90">((B6*(1-B1))+(B6*$F121*B1))*(B10/100)</f>
        <v>-9.5</v>
      </c>
      <c r="C122" s="36">
        <f t="shared" si="90"/>
        <v>-10.17096692</v>
      </c>
      <c r="D122" s="36">
        <f t="shared" si="90"/>
        <v>-10.83739507</v>
      </c>
      <c r="E122" s="36">
        <f t="shared" si="90"/>
        <v>-11.52347999</v>
      </c>
      <c r="F122" s="36">
        <f t="shared" si="90"/>
        <v>-12.22835682</v>
      </c>
      <c r="G122" s="36">
        <f t="shared" si="90"/>
        <v>-12.9161982</v>
      </c>
      <c r="H122" s="36">
        <f t="shared" si="90"/>
        <v>-13.54235423</v>
      </c>
      <c r="I122" s="36">
        <f t="shared" si="90"/>
        <v>-14.1707757</v>
      </c>
      <c r="J122" s="36">
        <f t="shared" si="90"/>
        <v>-14.79982975</v>
      </c>
      <c r="K122" s="36">
        <f t="shared" si="90"/>
        <v>-15.42787349</v>
      </c>
      <c r="L122" s="36">
        <f t="shared" si="90"/>
        <v>-16.05325907</v>
      </c>
      <c r="M122" s="36">
        <f t="shared" si="90"/>
        <v>-16.67433744</v>
      </c>
      <c r="N122" s="36">
        <f t="shared" si="90"/>
        <v>-17.28946074</v>
      </c>
      <c r="O122" s="36">
        <f t="shared" si="90"/>
        <v>-17.89698354</v>
      </c>
      <c r="P122" s="36">
        <f t="shared" si="90"/>
        <v>-18.4952627</v>
      </c>
      <c r="Q122" s="36">
        <f t="shared" si="90"/>
        <v>-19.0826561</v>
      </c>
      <c r="R122" s="36">
        <f t="shared" si="90"/>
        <v>-19.65752037</v>
      </c>
      <c r="S122" s="36">
        <f t="shared" si="90"/>
        <v>-20.21820769</v>
      </c>
      <c r="T122" s="36">
        <f t="shared" si="90"/>
        <v>-20.76306207</v>
      </c>
      <c r="U122" s="36">
        <f t="shared" si="90"/>
        <v>-21.29041519</v>
      </c>
      <c r="V122" s="36">
        <f t="shared" si="90"/>
        <v>-22.16804973</v>
      </c>
      <c r="W122" s="36">
        <f t="shared" si="90"/>
        <v>-23.05433583</v>
      </c>
      <c r="X122" s="36">
        <f t="shared" si="90"/>
        <v>-23.94790889</v>
      </c>
      <c r="Y122" s="36">
        <f t="shared" si="90"/>
        <v>-24.84727895</v>
      </c>
      <c r="Z122" s="36">
        <f t="shared" si="90"/>
        <v>-25.75081809</v>
      </c>
      <c r="AA122" s="36">
        <f t="shared" si="90"/>
        <v>-26.65674836</v>
      </c>
      <c r="AB122" s="36">
        <f t="shared" si="90"/>
        <v>-27.56313043</v>
      </c>
      <c r="AC122" s="36">
        <f t="shared" si="90"/>
        <v>-28.46785353</v>
      </c>
      <c r="AD122" s="36">
        <f t="shared" si="90"/>
        <v>-29.36862697</v>
      </c>
      <c r="AE122" s="36">
        <f t="shared" si="90"/>
        <v>-30.26297381</v>
      </c>
      <c r="AF122" s="36">
        <f t="shared" si="90"/>
        <v>-31.14822688</v>
      </c>
      <c r="AG122" s="36">
        <f t="shared" si="90"/>
        <v>-32.02152784</v>
      </c>
      <c r="AH122" s="36">
        <f t="shared" si="90"/>
        <v>-32.87982921</v>
      </c>
      <c r="AI122" s="36">
        <f t="shared" si="90"/>
        <v>-33.71990017</v>
      </c>
      <c r="AJ122" s="36">
        <f t="shared" si="90"/>
        <v>-34.53833591</v>
      </c>
      <c r="AK122" s="36">
        <f t="shared" si="90"/>
        <v>-35.33157107</v>
      </c>
      <c r="AL122" s="36">
        <f t="shared" si="90"/>
        <v>-36.09589718</v>
      </c>
      <c r="AM122" s="36">
        <f t="shared" si="90"/>
        <v>-36.82748419</v>
      </c>
      <c r="AN122" s="36">
        <f t="shared" si="90"/>
        <v>-37.52240609</v>
      </c>
      <c r="AO122" s="36">
        <f t="shared" si="90"/>
        <v>-38.17667035</v>
      </c>
      <c r="AP122" s="36">
        <f t="shared" si="90"/>
        <v>-38.78625112</v>
      </c>
      <c r="AQ122" s="36">
        <f t="shared" si="90"/>
        <v>-39.34712566</v>
      </c>
      <c r="AR122" s="36">
        <f t="shared" si="90"/>
        <v>-39.85531382</v>
      </c>
      <c r="AS122" s="36">
        <f t="shared" si="90"/>
        <v>-40.30691988</v>
      </c>
      <c r="AT122" s="36">
        <f t="shared" si="90"/>
        <v>-40.69817625</v>
      </c>
      <c r="AU122" s="36">
        <f t="shared" si="90"/>
        <v>-41.02548849</v>
      </c>
      <c r="AV122" s="36">
        <f t="shared" si="90"/>
        <v>-41.28548082</v>
      </c>
      <c r="AW122" s="36">
        <f t="shared" si="90"/>
        <v>-41.47504144</v>
      </c>
      <c r="AX122" s="36">
        <f t="shared" si="90"/>
        <v>-41.59136696</v>
      </c>
      <c r="AY122" s="36">
        <f t="shared" si="90"/>
        <v>-41.70764195</v>
      </c>
      <c r="AZ122" s="37">
        <f t="shared" si="90"/>
        <v>-41.66664768</v>
      </c>
      <c r="BA122" s="37">
        <f t="shared" si="90"/>
        <v>-41.54710092</v>
      </c>
      <c r="BB122" s="37">
        <f t="shared" si="90"/>
        <v>-41.34973048</v>
      </c>
      <c r="BC122" s="37">
        <f t="shared" si="90"/>
        <v>-41.07569548</v>
      </c>
      <c r="BD122" s="37">
        <f t="shared" si="90"/>
        <v>-42.28819941</v>
      </c>
      <c r="BE122" s="33"/>
      <c r="BF122" s="34"/>
      <c r="BG122" s="34"/>
      <c r="BH122" s="34"/>
      <c r="BI122" s="34"/>
      <c r="BJ122" s="34"/>
      <c r="BK122" s="34"/>
      <c r="BL122" s="34"/>
      <c r="BM122" s="34"/>
      <c r="BN122" s="34"/>
      <c r="BO122" s="34"/>
      <c r="BP122" s="34"/>
    </row>
    <row r="123">
      <c r="A123" s="35" t="s">
        <v>30</v>
      </c>
      <c r="B123" s="36">
        <f t="shared" ref="B123:BD123" si="91">B37</f>
        <v>-10</v>
      </c>
      <c r="C123" s="36">
        <f t="shared" si="91"/>
        <v>-11.05</v>
      </c>
      <c r="D123" s="36">
        <f t="shared" si="91"/>
        <v>-12.1799748</v>
      </c>
      <c r="E123" s="36">
        <f t="shared" si="91"/>
        <v>-13.39275229</v>
      </c>
      <c r="F123" s="36">
        <f t="shared" si="91"/>
        <v>-14.69091488</v>
      </c>
      <c r="G123" s="36">
        <f t="shared" si="91"/>
        <v>-16.07675785</v>
      </c>
      <c r="H123" s="36">
        <f t="shared" si="91"/>
        <v>-17.55224696</v>
      </c>
      <c r="I123" s="36">
        <f t="shared" si="91"/>
        <v>-19.11897579</v>
      </c>
      <c r="J123" s="36">
        <f t="shared" si="91"/>
        <v>-20.77812322</v>
      </c>
      <c r="K123" s="36">
        <f t="shared" si="91"/>
        <v>-22.53041161</v>
      </c>
      <c r="L123" s="36">
        <f t="shared" si="91"/>
        <v>-24.37606614</v>
      </c>
      <c r="M123" s="36">
        <f t="shared" si="91"/>
        <v>-26.31477594</v>
      </c>
      <c r="N123" s="36">
        <f t="shared" si="91"/>
        <v>-28.34565747</v>
      </c>
      <c r="O123" s="36">
        <f t="shared" si="91"/>
        <v>-30.46722091</v>
      </c>
      <c r="P123" s="36">
        <f t="shared" si="91"/>
        <v>-32.67733994</v>
      </c>
      <c r="Q123" s="36">
        <f t="shared" si="91"/>
        <v>-34.97322564</v>
      </c>
      <c r="R123" s="36">
        <f t="shared" si="91"/>
        <v>-37.35140498</v>
      </c>
      <c r="S123" s="36">
        <f t="shared" si="91"/>
        <v>-39.80770452</v>
      </c>
      <c r="T123" s="36">
        <f t="shared" si="91"/>
        <v>-42.33723971</v>
      </c>
      <c r="U123" s="36">
        <f t="shared" si="91"/>
        <v>-44.93441038</v>
      </c>
      <c r="V123" s="36">
        <f t="shared" si="91"/>
        <v>-47.59290273</v>
      </c>
      <c r="W123" s="36">
        <f t="shared" si="91"/>
        <v>-50.30569818</v>
      </c>
      <c r="X123" s="36">
        <f t="shared" si="91"/>
        <v>-53.06508943</v>
      </c>
      <c r="Y123" s="36">
        <f t="shared" si="91"/>
        <v>-55.86270377</v>
      </c>
      <c r="Z123" s="36">
        <f t="shared" si="91"/>
        <v>-58.68953392</v>
      </c>
      <c r="AA123" s="36">
        <f t="shared" si="91"/>
        <v>-61.53597632</v>
      </c>
      <c r="AB123" s="36">
        <f t="shared" si="91"/>
        <v>-64.39187676</v>
      </c>
      <c r="AC123" s="36">
        <f t="shared" si="91"/>
        <v>-67.24658329</v>
      </c>
      <c r="AD123" s="36">
        <f t="shared" si="91"/>
        <v>-70.08900604</v>
      </c>
      <c r="AE123" s="36">
        <f t="shared" si="91"/>
        <v>-72.90768351</v>
      </c>
      <c r="AF123" s="36">
        <f t="shared" si="91"/>
        <v>-75.69085509</v>
      </c>
      <c r="AG123" s="36">
        <f t="shared" si="91"/>
        <v>-78.42653885</v>
      </c>
      <c r="AH123" s="36">
        <f t="shared" si="91"/>
        <v>-81.10261436</v>
      </c>
      <c r="AI123" s="36">
        <f t="shared" si="91"/>
        <v>-83.70690942</v>
      </c>
      <c r="AJ123" s="36">
        <f t="shared" si="91"/>
        <v>-86.22729006</v>
      </c>
      <c r="AK123" s="36">
        <f t="shared" si="91"/>
        <v>-88.65175288</v>
      </c>
      <c r="AL123" s="36">
        <f t="shared" si="91"/>
        <v>-90.96851869</v>
      </c>
      <c r="AM123" s="36">
        <f t="shared" si="91"/>
        <v>-93.16612659</v>
      </c>
      <c r="AN123" s="36">
        <f t="shared" si="91"/>
        <v>-95.2335273</v>
      </c>
      <c r="AO123" s="36">
        <f t="shared" si="91"/>
        <v>-97.16017481</v>
      </c>
      <c r="AP123" s="36">
        <f t="shared" si="91"/>
        <v>-98.93611522</v>
      </c>
      <c r="AQ123" s="36">
        <f t="shared" si="91"/>
        <v>-100.5520718</v>
      </c>
      <c r="AR123" s="36">
        <f t="shared" si="91"/>
        <v>-101.9995251</v>
      </c>
      <c r="AS123" s="36">
        <f t="shared" si="91"/>
        <v>-103.2707874</v>
      </c>
      <c r="AT123" s="36">
        <f t="shared" si="91"/>
        <v>-104.3590707</v>
      </c>
      <c r="AU123" s="36">
        <f t="shared" si="91"/>
        <v>-105.2585465</v>
      </c>
      <c r="AV123" s="36">
        <f t="shared" si="91"/>
        <v>-105.964398</v>
      </c>
      <c r="AW123" s="36">
        <f t="shared" si="91"/>
        <v>-106.4728628</v>
      </c>
      <c r="AX123" s="36">
        <f t="shared" si="91"/>
        <v>-106.781267</v>
      </c>
      <c r="AY123" s="36">
        <f t="shared" si="91"/>
        <v>-107.0895979</v>
      </c>
      <c r="AZ123" s="37">
        <f t="shared" si="91"/>
        <v>-106.9941397</v>
      </c>
      <c r="BA123" s="37">
        <f t="shared" si="91"/>
        <v>-106.6969338</v>
      </c>
      <c r="BB123" s="37">
        <f t="shared" si="91"/>
        <v>-106.1997964</v>
      </c>
      <c r="BC123" s="37">
        <f t="shared" si="91"/>
        <v>-105.5056499</v>
      </c>
      <c r="BD123" s="37">
        <f t="shared" si="91"/>
        <v>-108.63</v>
      </c>
      <c r="BE123" s="33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</row>
    <row r="124">
      <c r="A124" s="35" t="s">
        <v>31</v>
      </c>
      <c r="B124" s="36">
        <f t="shared" ref="B124:BD124" si="92">((B8*(1-B1))+(B8*$I121*B1))*(B10/100)</f>
        <v>-9.5</v>
      </c>
      <c r="C124" s="36">
        <f t="shared" si="92"/>
        <v>-10.17096692</v>
      </c>
      <c r="D124" s="36">
        <f t="shared" si="92"/>
        <v>-10.83739507</v>
      </c>
      <c r="E124" s="36">
        <f t="shared" si="92"/>
        <v>-11.52347999</v>
      </c>
      <c r="F124" s="36">
        <f t="shared" si="92"/>
        <v>-12.22835682</v>
      </c>
      <c r="G124" s="36">
        <f t="shared" si="92"/>
        <v>-12.9161982</v>
      </c>
      <c r="H124" s="36">
        <f t="shared" si="92"/>
        <v>-13.54235423</v>
      </c>
      <c r="I124" s="36">
        <f t="shared" si="92"/>
        <v>-14.1707757</v>
      </c>
      <c r="J124" s="36">
        <f t="shared" si="92"/>
        <v>-14.79982975</v>
      </c>
      <c r="K124" s="36">
        <f t="shared" si="92"/>
        <v>-15.42787349</v>
      </c>
      <c r="L124" s="36">
        <f t="shared" si="92"/>
        <v>-16.05325907</v>
      </c>
      <c r="M124" s="36">
        <f t="shared" si="92"/>
        <v>-16.67433744</v>
      </c>
      <c r="N124" s="36">
        <f t="shared" si="92"/>
        <v>-17.28946074</v>
      </c>
      <c r="O124" s="36">
        <f t="shared" si="92"/>
        <v>-17.89698354</v>
      </c>
      <c r="P124" s="36">
        <f t="shared" si="92"/>
        <v>-18.4952627</v>
      </c>
      <c r="Q124" s="36">
        <f t="shared" si="92"/>
        <v>-19.0826561</v>
      </c>
      <c r="R124" s="36">
        <f t="shared" si="92"/>
        <v>-19.65752037</v>
      </c>
      <c r="S124" s="36">
        <f t="shared" si="92"/>
        <v>-20.21820769</v>
      </c>
      <c r="T124" s="36">
        <f t="shared" si="92"/>
        <v>-20.76306207</v>
      </c>
      <c r="U124" s="36">
        <f t="shared" si="92"/>
        <v>-21.29041519</v>
      </c>
      <c r="V124" s="36">
        <f t="shared" si="92"/>
        <v>-22.16804973</v>
      </c>
      <c r="W124" s="36">
        <f t="shared" si="92"/>
        <v>-23.05433583</v>
      </c>
      <c r="X124" s="36">
        <f t="shared" si="92"/>
        <v>-23.94790889</v>
      </c>
      <c r="Y124" s="36">
        <f t="shared" si="92"/>
        <v>-24.84727895</v>
      </c>
      <c r="Z124" s="36">
        <f t="shared" si="92"/>
        <v>-25.75081809</v>
      </c>
      <c r="AA124" s="36">
        <f t="shared" si="92"/>
        <v>-26.65674836</v>
      </c>
      <c r="AB124" s="36">
        <f t="shared" si="92"/>
        <v>-27.56313043</v>
      </c>
      <c r="AC124" s="36">
        <f t="shared" si="92"/>
        <v>-28.46785353</v>
      </c>
      <c r="AD124" s="36">
        <f t="shared" si="92"/>
        <v>-29.36862697</v>
      </c>
      <c r="AE124" s="36">
        <f t="shared" si="92"/>
        <v>-30.26297381</v>
      </c>
      <c r="AF124" s="36">
        <f t="shared" si="92"/>
        <v>-31.14822688</v>
      </c>
      <c r="AG124" s="36">
        <f t="shared" si="92"/>
        <v>-32.02152784</v>
      </c>
      <c r="AH124" s="36">
        <f t="shared" si="92"/>
        <v>-32.87982921</v>
      </c>
      <c r="AI124" s="36">
        <f t="shared" si="92"/>
        <v>-33.71990017</v>
      </c>
      <c r="AJ124" s="36">
        <f t="shared" si="92"/>
        <v>-34.53833591</v>
      </c>
      <c r="AK124" s="36">
        <f t="shared" si="92"/>
        <v>-35.33157107</v>
      </c>
      <c r="AL124" s="36">
        <f t="shared" si="92"/>
        <v>-36.09589718</v>
      </c>
      <c r="AM124" s="36">
        <f t="shared" si="92"/>
        <v>-36.82748419</v>
      </c>
      <c r="AN124" s="36">
        <f t="shared" si="92"/>
        <v>-37.52240609</v>
      </c>
      <c r="AO124" s="36">
        <f t="shared" si="92"/>
        <v>-38.17667035</v>
      </c>
      <c r="AP124" s="36">
        <f t="shared" si="92"/>
        <v>-38.78625112</v>
      </c>
      <c r="AQ124" s="36">
        <f t="shared" si="92"/>
        <v>-39.34712566</v>
      </c>
      <c r="AR124" s="36">
        <f t="shared" si="92"/>
        <v>-39.85531382</v>
      </c>
      <c r="AS124" s="36">
        <f t="shared" si="92"/>
        <v>-40.30691988</v>
      </c>
      <c r="AT124" s="36">
        <f t="shared" si="92"/>
        <v>-40.69817625</v>
      </c>
      <c r="AU124" s="36">
        <f t="shared" si="92"/>
        <v>-41.02548849</v>
      </c>
      <c r="AV124" s="36">
        <f t="shared" si="92"/>
        <v>-41.28548082</v>
      </c>
      <c r="AW124" s="36">
        <f t="shared" si="92"/>
        <v>-41.47504144</v>
      </c>
      <c r="AX124" s="36">
        <f t="shared" si="92"/>
        <v>-41.59136696</v>
      </c>
      <c r="AY124" s="36">
        <f t="shared" si="92"/>
        <v>-41.70764195</v>
      </c>
      <c r="AZ124" s="37">
        <f t="shared" si="92"/>
        <v>-41.66664768</v>
      </c>
      <c r="BA124" s="37">
        <f t="shared" si="92"/>
        <v>-41.54710092</v>
      </c>
      <c r="BB124" s="37">
        <f t="shared" si="92"/>
        <v>-41.34973048</v>
      </c>
      <c r="BC124" s="37">
        <f t="shared" si="92"/>
        <v>-41.07569548</v>
      </c>
      <c r="BD124" s="37">
        <f t="shared" si="92"/>
        <v>-42.27652081</v>
      </c>
      <c r="BE124" s="33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</row>
    <row r="125">
      <c r="A125" s="35" t="s">
        <v>32</v>
      </c>
      <c r="B125" s="36">
        <f t="shared" ref="B125:BD125" si="93">B39</f>
        <v>-10</v>
      </c>
      <c r="C125" s="36">
        <f t="shared" si="93"/>
        <v>-11.05</v>
      </c>
      <c r="D125" s="36">
        <f t="shared" si="93"/>
        <v>-12.1799748</v>
      </c>
      <c r="E125" s="36">
        <f t="shared" si="93"/>
        <v>-13.39275229</v>
      </c>
      <c r="F125" s="36">
        <f t="shared" si="93"/>
        <v>-14.69091488</v>
      </c>
      <c r="G125" s="36">
        <f t="shared" si="93"/>
        <v>-16.07675785</v>
      </c>
      <c r="H125" s="36">
        <f t="shared" si="93"/>
        <v>-17.55224696</v>
      </c>
      <c r="I125" s="36">
        <f t="shared" si="93"/>
        <v>-19.11897579</v>
      </c>
      <c r="J125" s="36">
        <f t="shared" si="93"/>
        <v>-20.77812322</v>
      </c>
      <c r="K125" s="36">
        <f t="shared" si="93"/>
        <v>-22.53041161</v>
      </c>
      <c r="L125" s="36">
        <f t="shared" si="93"/>
        <v>-24.37606614</v>
      </c>
      <c r="M125" s="36">
        <f t="shared" si="93"/>
        <v>-26.31477594</v>
      </c>
      <c r="N125" s="36">
        <f t="shared" si="93"/>
        <v>-28.34565747</v>
      </c>
      <c r="O125" s="36">
        <f t="shared" si="93"/>
        <v>-30.46722091</v>
      </c>
      <c r="P125" s="36">
        <f t="shared" si="93"/>
        <v>-32.67733994</v>
      </c>
      <c r="Q125" s="36">
        <f t="shared" si="93"/>
        <v>-34.97322564</v>
      </c>
      <c r="R125" s="36">
        <f t="shared" si="93"/>
        <v>-37.35140498</v>
      </c>
      <c r="S125" s="36">
        <f t="shared" si="93"/>
        <v>-39.80770452</v>
      </c>
      <c r="T125" s="36">
        <f t="shared" si="93"/>
        <v>-42.33723971</v>
      </c>
      <c r="U125" s="36">
        <f t="shared" si="93"/>
        <v>-44.93441038</v>
      </c>
      <c r="V125" s="36">
        <f t="shared" si="93"/>
        <v>-47.59290273</v>
      </c>
      <c r="W125" s="36">
        <f t="shared" si="93"/>
        <v>-50.30569818</v>
      </c>
      <c r="X125" s="36">
        <f t="shared" si="93"/>
        <v>-53.06508943</v>
      </c>
      <c r="Y125" s="36">
        <f t="shared" si="93"/>
        <v>-55.86270377</v>
      </c>
      <c r="Z125" s="36">
        <f t="shared" si="93"/>
        <v>-58.68953392</v>
      </c>
      <c r="AA125" s="36">
        <f t="shared" si="93"/>
        <v>-61.53597632</v>
      </c>
      <c r="AB125" s="36">
        <f t="shared" si="93"/>
        <v>-64.39187676</v>
      </c>
      <c r="AC125" s="36">
        <f t="shared" si="93"/>
        <v>-67.24658329</v>
      </c>
      <c r="AD125" s="36">
        <f t="shared" si="93"/>
        <v>-70.08900604</v>
      </c>
      <c r="AE125" s="36">
        <f t="shared" si="93"/>
        <v>-72.90768351</v>
      </c>
      <c r="AF125" s="36">
        <f t="shared" si="93"/>
        <v>-75.69085509</v>
      </c>
      <c r="AG125" s="36">
        <f t="shared" si="93"/>
        <v>-78.42653885</v>
      </c>
      <c r="AH125" s="36">
        <f t="shared" si="93"/>
        <v>-81.10261436</v>
      </c>
      <c r="AI125" s="36">
        <f t="shared" si="93"/>
        <v>-83.70690942</v>
      </c>
      <c r="AJ125" s="36">
        <f t="shared" si="93"/>
        <v>-86.22729006</v>
      </c>
      <c r="AK125" s="36">
        <f t="shared" si="93"/>
        <v>-88.65175288</v>
      </c>
      <c r="AL125" s="36">
        <f t="shared" si="93"/>
        <v>-90.96851869</v>
      </c>
      <c r="AM125" s="36">
        <f t="shared" si="93"/>
        <v>-93.16612659</v>
      </c>
      <c r="AN125" s="36">
        <f t="shared" si="93"/>
        <v>-95.2335273</v>
      </c>
      <c r="AO125" s="36">
        <f t="shared" si="93"/>
        <v>-97.16017481</v>
      </c>
      <c r="AP125" s="36">
        <f t="shared" si="93"/>
        <v>-98.93611522</v>
      </c>
      <c r="AQ125" s="36">
        <f t="shared" si="93"/>
        <v>-100.5520718</v>
      </c>
      <c r="AR125" s="36">
        <f t="shared" si="93"/>
        <v>-101.9995251</v>
      </c>
      <c r="AS125" s="36">
        <f t="shared" si="93"/>
        <v>-103.2707874</v>
      </c>
      <c r="AT125" s="36">
        <f t="shared" si="93"/>
        <v>-104.3590707</v>
      </c>
      <c r="AU125" s="36">
        <f t="shared" si="93"/>
        <v>-105.2585465</v>
      </c>
      <c r="AV125" s="36">
        <f t="shared" si="93"/>
        <v>-105.964398</v>
      </c>
      <c r="AW125" s="36">
        <f t="shared" si="93"/>
        <v>-106.4728628</v>
      </c>
      <c r="AX125" s="36">
        <f t="shared" si="93"/>
        <v>-106.781267</v>
      </c>
      <c r="AY125" s="36">
        <f t="shared" si="93"/>
        <v>-107.0895979</v>
      </c>
      <c r="AZ125" s="37">
        <f t="shared" si="93"/>
        <v>-106.9941397</v>
      </c>
      <c r="BA125" s="37">
        <f t="shared" si="93"/>
        <v>-106.6969338</v>
      </c>
      <c r="BB125" s="37">
        <f t="shared" si="93"/>
        <v>-106.1997964</v>
      </c>
      <c r="BC125" s="37">
        <f t="shared" si="93"/>
        <v>-105.5056499</v>
      </c>
      <c r="BD125" s="37">
        <f t="shared" si="93"/>
        <v>-108.6</v>
      </c>
      <c r="BE125" s="33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</row>
    <row r="126">
      <c r="A126" s="34"/>
      <c r="B126" s="34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F126" s="34"/>
      <c r="AG126" s="34"/>
      <c r="AH126" s="34"/>
      <c r="AI126" s="34"/>
      <c r="AJ126" s="34"/>
      <c r="AK126" s="34"/>
      <c r="AL126" s="34"/>
      <c r="AM126" s="34"/>
      <c r="AN126" s="34"/>
      <c r="AO126" s="34"/>
      <c r="AP126" s="34"/>
      <c r="AQ126" s="34"/>
      <c r="AR126" s="34"/>
      <c r="AS126" s="34"/>
      <c r="AT126" s="34"/>
      <c r="AU126" s="34"/>
      <c r="AV126" s="34"/>
      <c r="AW126" s="34"/>
      <c r="AX126" s="34"/>
      <c r="AY126" s="34"/>
      <c r="AZ126" s="44"/>
      <c r="BA126" s="44"/>
      <c r="BB126" s="44"/>
      <c r="BC126" s="44"/>
      <c r="BD126" s="44"/>
      <c r="BE126" s="33"/>
      <c r="BF126" s="34"/>
      <c r="BG126" s="34"/>
      <c r="BH126" s="34"/>
      <c r="BI126" s="34"/>
      <c r="BJ126" s="34"/>
      <c r="BK126" s="34"/>
      <c r="BL126" s="34"/>
      <c r="BM126" s="34"/>
      <c r="BN126" s="34"/>
      <c r="BO126" s="34"/>
      <c r="BP126" s="34"/>
    </row>
    <row r="127">
      <c r="A127" s="30" t="s">
        <v>57</v>
      </c>
      <c r="D127" s="41" t="s">
        <v>35</v>
      </c>
      <c r="F127" s="42">
        <v>1.0</v>
      </c>
      <c r="G127" s="41" t="s">
        <v>36</v>
      </c>
      <c r="I127" s="42">
        <v>1.2</v>
      </c>
      <c r="J127" s="35" t="s">
        <v>37</v>
      </c>
      <c r="L127" s="42">
        <v>1.0</v>
      </c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44"/>
      <c r="BA127" s="44"/>
      <c r="BB127" s="44"/>
      <c r="BC127" s="44"/>
      <c r="BD127" s="44"/>
      <c r="BE127" s="33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</row>
    <row r="128">
      <c r="A128" s="35" t="s">
        <v>29</v>
      </c>
      <c r="B128" s="36">
        <f t="shared" ref="B128:BD128" si="94">((B6*(1-B1))+(B6*$F127*B1))*(B10/100)</f>
        <v>-10</v>
      </c>
      <c r="C128" s="36">
        <f t="shared" si="94"/>
        <v>-10.73452973</v>
      </c>
      <c r="D128" s="36">
        <f t="shared" si="94"/>
        <v>-11.49856241</v>
      </c>
      <c r="E128" s="36">
        <f t="shared" si="94"/>
        <v>-12.29171199</v>
      </c>
      <c r="F128" s="36">
        <f t="shared" si="94"/>
        <v>-13.11351938</v>
      </c>
      <c r="G128" s="36">
        <f t="shared" si="94"/>
        <v>-13.96345752</v>
      </c>
      <c r="H128" s="36">
        <f t="shared" si="94"/>
        <v>-14.84093614</v>
      </c>
      <c r="I128" s="36">
        <f t="shared" si="94"/>
        <v>-15.74530634</v>
      </c>
      <c r="J128" s="36">
        <f t="shared" si="94"/>
        <v>-16.6758645</v>
      </c>
      <c r="K128" s="36">
        <f t="shared" si="94"/>
        <v>-17.63185541</v>
      </c>
      <c r="L128" s="36">
        <f t="shared" si="94"/>
        <v>-18.61247429</v>
      </c>
      <c r="M128" s="36">
        <f t="shared" si="94"/>
        <v>-19.61686757</v>
      </c>
      <c r="N128" s="36">
        <f t="shared" si="94"/>
        <v>-20.64413222</v>
      </c>
      <c r="O128" s="36">
        <f t="shared" si="94"/>
        <v>-21.69331338</v>
      </c>
      <c r="P128" s="36">
        <f t="shared" si="94"/>
        <v>-22.76340024</v>
      </c>
      <c r="Q128" s="36">
        <f t="shared" si="94"/>
        <v>-23.85332013</v>
      </c>
      <c r="R128" s="36">
        <f t="shared" si="94"/>
        <v>-24.96193063</v>
      </c>
      <c r="S128" s="36">
        <f t="shared" si="94"/>
        <v>-26.08800992</v>
      </c>
      <c r="T128" s="36">
        <f t="shared" si="94"/>
        <v>-27.23024534</v>
      </c>
      <c r="U128" s="36">
        <f t="shared" si="94"/>
        <v>-28.38722025</v>
      </c>
      <c r="V128" s="36">
        <f t="shared" si="94"/>
        <v>-29.55739964</v>
      </c>
      <c r="W128" s="36">
        <f t="shared" si="94"/>
        <v>-30.73911444</v>
      </c>
      <c r="X128" s="36">
        <f t="shared" si="94"/>
        <v>-31.93054519</v>
      </c>
      <c r="Y128" s="36">
        <f t="shared" si="94"/>
        <v>-33.12970527</v>
      </c>
      <c r="Z128" s="36">
        <f t="shared" si="94"/>
        <v>-34.33442412</v>
      </c>
      <c r="AA128" s="36">
        <f t="shared" si="94"/>
        <v>-35.54233115</v>
      </c>
      <c r="AB128" s="36">
        <f t="shared" si="94"/>
        <v>-36.75084058</v>
      </c>
      <c r="AC128" s="36">
        <f t="shared" si="94"/>
        <v>-37.95713804</v>
      </c>
      <c r="AD128" s="36">
        <f t="shared" si="94"/>
        <v>-39.15816929</v>
      </c>
      <c r="AE128" s="36">
        <f t="shared" si="94"/>
        <v>-40.35063174</v>
      </c>
      <c r="AF128" s="36">
        <f t="shared" si="94"/>
        <v>-41.53096918</v>
      </c>
      <c r="AG128" s="36">
        <f t="shared" si="94"/>
        <v>-42.69537045</v>
      </c>
      <c r="AH128" s="36">
        <f t="shared" si="94"/>
        <v>-43.83977228</v>
      </c>
      <c r="AI128" s="36">
        <f t="shared" si="94"/>
        <v>-44.95986689</v>
      </c>
      <c r="AJ128" s="36">
        <f t="shared" si="94"/>
        <v>-46.05111455</v>
      </c>
      <c r="AK128" s="36">
        <f t="shared" si="94"/>
        <v>-47.10876143</v>
      </c>
      <c r="AL128" s="36">
        <f t="shared" si="94"/>
        <v>-48.12786291</v>
      </c>
      <c r="AM128" s="36">
        <f t="shared" si="94"/>
        <v>-49.10331226</v>
      </c>
      <c r="AN128" s="36">
        <f t="shared" si="94"/>
        <v>-50.02987479</v>
      </c>
      <c r="AO128" s="36">
        <f t="shared" si="94"/>
        <v>-50.90222714</v>
      </c>
      <c r="AP128" s="36">
        <f t="shared" si="94"/>
        <v>-51.71500149</v>
      </c>
      <c r="AQ128" s="36">
        <f t="shared" si="94"/>
        <v>-52.46283421</v>
      </c>
      <c r="AR128" s="36">
        <f t="shared" si="94"/>
        <v>-53.14041843</v>
      </c>
      <c r="AS128" s="36">
        <f t="shared" si="94"/>
        <v>-53.74255984</v>
      </c>
      <c r="AT128" s="36">
        <f t="shared" si="94"/>
        <v>-54.264235</v>
      </c>
      <c r="AU128" s="36">
        <f t="shared" si="94"/>
        <v>-54.70065133</v>
      </c>
      <c r="AV128" s="36">
        <f t="shared" si="94"/>
        <v>-55.04730776</v>
      </c>
      <c r="AW128" s="36">
        <f t="shared" si="94"/>
        <v>-55.30005526</v>
      </c>
      <c r="AX128" s="36">
        <f t="shared" si="94"/>
        <v>-55.45515595</v>
      </c>
      <c r="AY128" s="36">
        <f t="shared" si="94"/>
        <v>-55.61018927</v>
      </c>
      <c r="AZ128" s="37">
        <f t="shared" si="94"/>
        <v>-55.55553024</v>
      </c>
      <c r="BA128" s="37">
        <f t="shared" si="94"/>
        <v>-55.39613456</v>
      </c>
      <c r="BB128" s="37">
        <f t="shared" si="94"/>
        <v>-55.13297397</v>
      </c>
      <c r="BC128" s="37">
        <f t="shared" si="94"/>
        <v>-54.76759397</v>
      </c>
      <c r="BD128" s="37">
        <f t="shared" si="94"/>
        <v>-56.38426588</v>
      </c>
      <c r="BE128" s="33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</row>
    <row r="129">
      <c r="A129" s="35" t="s">
        <v>30</v>
      </c>
      <c r="B129" s="36">
        <f>B135</f>
        <v>-10</v>
      </c>
      <c r="C129" s="36">
        <f t="shared" ref="C129:BD129" si="95">C37</f>
        <v>-11.05</v>
      </c>
      <c r="D129" s="36">
        <f t="shared" si="95"/>
        <v>-12.1799748</v>
      </c>
      <c r="E129" s="36">
        <f t="shared" si="95"/>
        <v>-13.39275229</v>
      </c>
      <c r="F129" s="36">
        <f t="shared" si="95"/>
        <v>-14.69091488</v>
      </c>
      <c r="G129" s="36">
        <f t="shared" si="95"/>
        <v>-16.07675785</v>
      </c>
      <c r="H129" s="36">
        <f t="shared" si="95"/>
        <v>-17.55224696</v>
      </c>
      <c r="I129" s="36">
        <f t="shared" si="95"/>
        <v>-19.11897579</v>
      </c>
      <c r="J129" s="36">
        <f t="shared" si="95"/>
        <v>-20.77812322</v>
      </c>
      <c r="K129" s="36">
        <f t="shared" si="95"/>
        <v>-22.53041161</v>
      </c>
      <c r="L129" s="36">
        <f t="shared" si="95"/>
        <v>-24.37606614</v>
      </c>
      <c r="M129" s="36">
        <f t="shared" si="95"/>
        <v>-26.31477594</v>
      </c>
      <c r="N129" s="36">
        <f t="shared" si="95"/>
        <v>-28.34565747</v>
      </c>
      <c r="O129" s="36">
        <f t="shared" si="95"/>
        <v>-30.46722091</v>
      </c>
      <c r="P129" s="36">
        <f t="shared" si="95"/>
        <v>-32.67733994</v>
      </c>
      <c r="Q129" s="36">
        <f t="shared" si="95"/>
        <v>-34.97322564</v>
      </c>
      <c r="R129" s="36">
        <f t="shared" si="95"/>
        <v>-37.35140498</v>
      </c>
      <c r="S129" s="36">
        <f t="shared" si="95"/>
        <v>-39.80770452</v>
      </c>
      <c r="T129" s="36">
        <f t="shared" si="95"/>
        <v>-42.33723971</v>
      </c>
      <c r="U129" s="36">
        <f t="shared" si="95"/>
        <v>-44.93441038</v>
      </c>
      <c r="V129" s="36">
        <f t="shared" si="95"/>
        <v>-47.59290273</v>
      </c>
      <c r="W129" s="36">
        <f t="shared" si="95"/>
        <v>-50.30569818</v>
      </c>
      <c r="X129" s="36">
        <f t="shared" si="95"/>
        <v>-53.06508943</v>
      </c>
      <c r="Y129" s="36">
        <f t="shared" si="95"/>
        <v>-55.86270377</v>
      </c>
      <c r="Z129" s="36">
        <f t="shared" si="95"/>
        <v>-58.68953392</v>
      </c>
      <c r="AA129" s="36">
        <f t="shared" si="95"/>
        <v>-61.53597632</v>
      </c>
      <c r="AB129" s="36">
        <f t="shared" si="95"/>
        <v>-64.39187676</v>
      </c>
      <c r="AC129" s="36">
        <f t="shared" si="95"/>
        <v>-67.24658329</v>
      </c>
      <c r="AD129" s="36">
        <f t="shared" si="95"/>
        <v>-70.08900604</v>
      </c>
      <c r="AE129" s="36">
        <f t="shared" si="95"/>
        <v>-72.90768351</v>
      </c>
      <c r="AF129" s="36">
        <f t="shared" si="95"/>
        <v>-75.69085509</v>
      </c>
      <c r="AG129" s="36">
        <f t="shared" si="95"/>
        <v>-78.42653885</v>
      </c>
      <c r="AH129" s="36">
        <f t="shared" si="95"/>
        <v>-81.10261436</v>
      </c>
      <c r="AI129" s="36">
        <f t="shared" si="95"/>
        <v>-83.70690942</v>
      </c>
      <c r="AJ129" s="36">
        <f t="shared" si="95"/>
        <v>-86.22729006</v>
      </c>
      <c r="AK129" s="36">
        <f t="shared" si="95"/>
        <v>-88.65175288</v>
      </c>
      <c r="AL129" s="36">
        <f t="shared" si="95"/>
        <v>-90.96851869</v>
      </c>
      <c r="AM129" s="36">
        <f t="shared" si="95"/>
        <v>-93.16612659</v>
      </c>
      <c r="AN129" s="36">
        <f t="shared" si="95"/>
        <v>-95.2335273</v>
      </c>
      <c r="AO129" s="36">
        <f t="shared" si="95"/>
        <v>-97.16017481</v>
      </c>
      <c r="AP129" s="36">
        <f t="shared" si="95"/>
        <v>-98.93611522</v>
      </c>
      <c r="AQ129" s="36">
        <f t="shared" si="95"/>
        <v>-100.5520718</v>
      </c>
      <c r="AR129" s="36">
        <f t="shared" si="95"/>
        <v>-101.9995251</v>
      </c>
      <c r="AS129" s="36">
        <f t="shared" si="95"/>
        <v>-103.2707874</v>
      </c>
      <c r="AT129" s="36">
        <f t="shared" si="95"/>
        <v>-104.3590707</v>
      </c>
      <c r="AU129" s="36">
        <f t="shared" si="95"/>
        <v>-105.2585465</v>
      </c>
      <c r="AV129" s="36">
        <f t="shared" si="95"/>
        <v>-105.964398</v>
      </c>
      <c r="AW129" s="36">
        <f t="shared" si="95"/>
        <v>-106.4728628</v>
      </c>
      <c r="AX129" s="36">
        <f t="shared" si="95"/>
        <v>-106.781267</v>
      </c>
      <c r="AY129" s="36">
        <f t="shared" si="95"/>
        <v>-107.0895979</v>
      </c>
      <c r="AZ129" s="37">
        <f t="shared" si="95"/>
        <v>-106.9941397</v>
      </c>
      <c r="BA129" s="37">
        <f t="shared" si="95"/>
        <v>-106.6969338</v>
      </c>
      <c r="BB129" s="37">
        <f t="shared" si="95"/>
        <v>-106.1997964</v>
      </c>
      <c r="BC129" s="37">
        <f t="shared" si="95"/>
        <v>-105.5056499</v>
      </c>
      <c r="BD129" s="37">
        <f t="shared" si="95"/>
        <v>-108.63</v>
      </c>
      <c r="BE129" s="33"/>
      <c r="BF129" s="34"/>
      <c r="BG129" s="34"/>
      <c r="BH129" s="34"/>
      <c r="BI129" s="34"/>
      <c r="BJ129" s="34"/>
      <c r="BK129" s="34"/>
      <c r="BL129" s="34"/>
      <c r="BM129" s="34"/>
      <c r="BN129" s="34"/>
      <c r="BO129" s="34"/>
      <c r="BP129" s="34"/>
    </row>
    <row r="130">
      <c r="A130" s="35" t="s">
        <v>31</v>
      </c>
      <c r="B130" s="36">
        <f t="shared" ref="B130:BD130" si="96">((B8*(1-B1))+(B8*$I127*B1))*(B10/100)</f>
        <v>-10.4</v>
      </c>
      <c r="C130" s="36">
        <f t="shared" si="96"/>
        <v>-11.18537998</v>
      </c>
      <c r="D130" s="36">
        <f t="shared" si="96"/>
        <v>-12.02749628</v>
      </c>
      <c r="E130" s="36">
        <f t="shared" si="96"/>
        <v>-12.90629759</v>
      </c>
      <c r="F130" s="36">
        <f t="shared" si="96"/>
        <v>-13.82164943</v>
      </c>
      <c r="G130" s="36">
        <f t="shared" si="96"/>
        <v>-14.80126497</v>
      </c>
      <c r="H130" s="36">
        <f t="shared" si="96"/>
        <v>-15.87980167</v>
      </c>
      <c r="I130" s="36">
        <f t="shared" si="96"/>
        <v>-17.00493084</v>
      </c>
      <c r="J130" s="36">
        <f t="shared" si="96"/>
        <v>-18.17669231</v>
      </c>
      <c r="K130" s="36">
        <f t="shared" si="96"/>
        <v>-19.39504095</v>
      </c>
      <c r="L130" s="36">
        <f t="shared" si="96"/>
        <v>-20.65984646</v>
      </c>
      <c r="M130" s="36">
        <f t="shared" si="96"/>
        <v>-21.97089168</v>
      </c>
      <c r="N130" s="36">
        <f t="shared" si="96"/>
        <v>-23.32786941</v>
      </c>
      <c r="O130" s="36">
        <f t="shared" si="96"/>
        <v>-24.73037725</v>
      </c>
      <c r="P130" s="36">
        <f t="shared" si="96"/>
        <v>-26.17791028</v>
      </c>
      <c r="Q130" s="36">
        <f t="shared" si="96"/>
        <v>-27.66985135</v>
      </c>
      <c r="R130" s="36">
        <f t="shared" si="96"/>
        <v>-29.20545883</v>
      </c>
      <c r="S130" s="36">
        <f t="shared" si="96"/>
        <v>-30.78385171</v>
      </c>
      <c r="T130" s="36">
        <f t="shared" si="96"/>
        <v>-32.40399195</v>
      </c>
      <c r="U130" s="36">
        <f t="shared" si="96"/>
        <v>-34.0646643</v>
      </c>
      <c r="V130" s="36">
        <f t="shared" si="96"/>
        <v>-35.46887957</v>
      </c>
      <c r="W130" s="36">
        <f t="shared" si="96"/>
        <v>-36.88693732</v>
      </c>
      <c r="X130" s="36">
        <f t="shared" si="96"/>
        <v>-38.31665423</v>
      </c>
      <c r="Y130" s="36">
        <f t="shared" si="96"/>
        <v>-39.75564633</v>
      </c>
      <c r="Z130" s="36">
        <f t="shared" si="96"/>
        <v>-41.20130895</v>
      </c>
      <c r="AA130" s="36">
        <f t="shared" si="96"/>
        <v>-42.65079738</v>
      </c>
      <c r="AB130" s="36">
        <f t="shared" si="96"/>
        <v>-44.10100869</v>
      </c>
      <c r="AC130" s="36">
        <f t="shared" si="96"/>
        <v>-45.54856564</v>
      </c>
      <c r="AD130" s="36">
        <f t="shared" si="96"/>
        <v>-46.98980315</v>
      </c>
      <c r="AE130" s="36">
        <f t="shared" si="96"/>
        <v>-48.42075809</v>
      </c>
      <c r="AF130" s="36">
        <f t="shared" si="96"/>
        <v>-49.83716301</v>
      </c>
      <c r="AG130" s="36">
        <f t="shared" si="96"/>
        <v>-51.23444454</v>
      </c>
      <c r="AH130" s="36">
        <f t="shared" si="96"/>
        <v>-52.60772674</v>
      </c>
      <c r="AI130" s="36">
        <f t="shared" si="96"/>
        <v>-53.95184026</v>
      </c>
      <c r="AJ130" s="36">
        <f t="shared" si="96"/>
        <v>-55.26133745</v>
      </c>
      <c r="AK130" s="36">
        <f t="shared" si="96"/>
        <v>-56.53051372</v>
      </c>
      <c r="AL130" s="36">
        <f t="shared" si="96"/>
        <v>-57.75343549</v>
      </c>
      <c r="AM130" s="36">
        <f t="shared" si="96"/>
        <v>-58.92397471</v>
      </c>
      <c r="AN130" s="36">
        <f t="shared" si="96"/>
        <v>-60.03584975</v>
      </c>
      <c r="AO130" s="36">
        <f t="shared" si="96"/>
        <v>-61.08267256</v>
      </c>
      <c r="AP130" s="36">
        <f t="shared" si="96"/>
        <v>-62.05800179</v>
      </c>
      <c r="AQ130" s="36">
        <f t="shared" si="96"/>
        <v>-62.95540105</v>
      </c>
      <c r="AR130" s="36">
        <f t="shared" si="96"/>
        <v>-63.76850212</v>
      </c>
      <c r="AS130" s="36">
        <f t="shared" si="96"/>
        <v>-64.4910718</v>
      </c>
      <c r="AT130" s="36">
        <f t="shared" si="96"/>
        <v>-65.117082</v>
      </c>
      <c r="AU130" s="36">
        <f t="shared" si="96"/>
        <v>-65.64078159</v>
      </c>
      <c r="AV130" s="36">
        <f t="shared" si="96"/>
        <v>-66.05676932</v>
      </c>
      <c r="AW130" s="36">
        <f t="shared" si="96"/>
        <v>-66.36006631</v>
      </c>
      <c r="AX130" s="36">
        <f t="shared" si="96"/>
        <v>-66.54618714</v>
      </c>
      <c r="AY130" s="36">
        <f t="shared" si="96"/>
        <v>-66.73222712</v>
      </c>
      <c r="AZ130" s="37">
        <f t="shared" si="96"/>
        <v>-66.66663629</v>
      </c>
      <c r="BA130" s="37">
        <f t="shared" si="96"/>
        <v>-66.47536147</v>
      </c>
      <c r="BB130" s="37">
        <f t="shared" si="96"/>
        <v>-66.15956877</v>
      </c>
      <c r="BC130" s="37">
        <f t="shared" si="96"/>
        <v>-65.72111276</v>
      </c>
      <c r="BD130" s="37">
        <f t="shared" si="96"/>
        <v>-67.6424333</v>
      </c>
      <c r="BE130" s="33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</row>
    <row r="131">
      <c r="A131" s="35" t="s">
        <v>32</v>
      </c>
      <c r="B131" s="36">
        <f t="shared" ref="B131:BD131" si="97">B45</f>
        <v>-10</v>
      </c>
      <c r="C131" s="36">
        <f t="shared" si="97"/>
        <v>-11.05</v>
      </c>
      <c r="D131" s="36">
        <f t="shared" si="97"/>
        <v>-12.1799748</v>
      </c>
      <c r="E131" s="36">
        <f t="shared" si="97"/>
        <v>-13.39275229</v>
      </c>
      <c r="F131" s="36">
        <f t="shared" si="97"/>
        <v>-14.69091488</v>
      </c>
      <c r="G131" s="36">
        <f t="shared" si="97"/>
        <v>-16.07675785</v>
      </c>
      <c r="H131" s="36">
        <f t="shared" si="97"/>
        <v>-17.55224696</v>
      </c>
      <c r="I131" s="36">
        <f t="shared" si="97"/>
        <v>-19.11897579</v>
      </c>
      <c r="J131" s="36">
        <f t="shared" si="97"/>
        <v>-20.77812322</v>
      </c>
      <c r="K131" s="36">
        <f t="shared" si="97"/>
        <v>-22.53041161</v>
      </c>
      <c r="L131" s="36">
        <f t="shared" si="97"/>
        <v>-24.37606614</v>
      </c>
      <c r="M131" s="36">
        <f t="shared" si="97"/>
        <v>-26.31477594</v>
      </c>
      <c r="N131" s="36">
        <f t="shared" si="97"/>
        <v>-28.34565747</v>
      </c>
      <c r="O131" s="36">
        <f t="shared" si="97"/>
        <v>-30.46722091</v>
      </c>
      <c r="P131" s="36">
        <f t="shared" si="97"/>
        <v>-32.67733994</v>
      </c>
      <c r="Q131" s="36">
        <f t="shared" si="97"/>
        <v>-34.97322564</v>
      </c>
      <c r="R131" s="36">
        <f t="shared" si="97"/>
        <v>-37.35140498</v>
      </c>
      <c r="S131" s="36">
        <f t="shared" si="97"/>
        <v>-39.80770452</v>
      </c>
      <c r="T131" s="36">
        <f t="shared" si="97"/>
        <v>-42.33723971</v>
      </c>
      <c r="U131" s="36">
        <f t="shared" si="97"/>
        <v>-44.93441038</v>
      </c>
      <c r="V131" s="36">
        <f t="shared" si="97"/>
        <v>-47.59290273</v>
      </c>
      <c r="W131" s="36">
        <f t="shared" si="97"/>
        <v>-50.30569818</v>
      </c>
      <c r="X131" s="36">
        <f t="shared" si="97"/>
        <v>-53.06508943</v>
      </c>
      <c r="Y131" s="36">
        <f t="shared" si="97"/>
        <v>-55.86270377</v>
      </c>
      <c r="Z131" s="36">
        <f t="shared" si="97"/>
        <v>-58.68953392</v>
      </c>
      <c r="AA131" s="36">
        <f t="shared" si="97"/>
        <v>-61.53597632</v>
      </c>
      <c r="AB131" s="36">
        <f t="shared" si="97"/>
        <v>-64.39187676</v>
      </c>
      <c r="AC131" s="36">
        <f t="shared" si="97"/>
        <v>-67.24658329</v>
      </c>
      <c r="AD131" s="36">
        <f t="shared" si="97"/>
        <v>-70.08900604</v>
      </c>
      <c r="AE131" s="36">
        <f t="shared" si="97"/>
        <v>-72.90768351</v>
      </c>
      <c r="AF131" s="36">
        <f t="shared" si="97"/>
        <v>-75.69085509</v>
      </c>
      <c r="AG131" s="36">
        <f t="shared" si="97"/>
        <v>-78.42653885</v>
      </c>
      <c r="AH131" s="36">
        <f t="shared" si="97"/>
        <v>-81.10261436</v>
      </c>
      <c r="AI131" s="36">
        <f t="shared" si="97"/>
        <v>-83.70690942</v>
      </c>
      <c r="AJ131" s="36">
        <f t="shared" si="97"/>
        <v>-86.22729006</v>
      </c>
      <c r="AK131" s="36">
        <f t="shared" si="97"/>
        <v>-88.65175288</v>
      </c>
      <c r="AL131" s="36">
        <f t="shared" si="97"/>
        <v>-90.96851869</v>
      </c>
      <c r="AM131" s="36">
        <f t="shared" si="97"/>
        <v>-93.16612659</v>
      </c>
      <c r="AN131" s="36">
        <f t="shared" si="97"/>
        <v>-95.2335273</v>
      </c>
      <c r="AO131" s="36">
        <f t="shared" si="97"/>
        <v>-97.16017481</v>
      </c>
      <c r="AP131" s="36">
        <f t="shared" si="97"/>
        <v>-98.93611522</v>
      </c>
      <c r="AQ131" s="36">
        <f t="shared" si="97"/>
        <v>-100.5520718</v>
      </c>
      <c r="AR131" s="36">
        <f t="shared" si="97"/>
        <v>-101.9995251</v>
      </c>
      <c r="AS131" s="36">
        <f t="shared" si="97"/>
        <v>-103.2707874</v>
      </c>
      <c r="AT131" s="36">
        <f t="shared" si="97"/>
        <v>-104.3590707</v>
      </c>
      <c r="AU131" s="36">
        <f t="shared" si="97"/>
        <v>-105.2585465</v>
      </c>
      <c r="AV131" s="36">
        <f t="shared" si="97"/>
        <v>-105.964398</v>
      </c>
      <c r="AW131" s="36">
        <f t="shared" si="97"/>
        <v>-106.4728628</v>
      </c>
      <c r="AX131" s="36">
        <f t="shared" si="97"/>
        <v>-106.781267</v>
      </c>
      <c r="AY131" s="36">
        <f t="shared" si="97"/>
        <v>-107.0895979</v>
      </c>
      <c r="AZ131" s="37">
        <f t="shared" si="97"/>
        <v>-106.9941397</v>
      </c>
      <c r="BA131" s="37">
        <f t="shared" si="97"/>
        <v>-106.6969338</v>
      </c>
      <c r="BB131" s="37">
        <f t="shared" si="97"/>
        <v>-106.1997964</v>
      </c>
      <c r="BC131" s="37">
        <f t="shared" si="97"/>
        <v>-105.5056499</v>
      </c>
      <c r="BD131" s="37">
        <f t="shared" si="97"/>
        <v>-108.6</v>
      </c>
      <c r="BE131" s="33"/>
      <c r="BF131" s="34"/>
      <c r="BG131" s="34"/>
      <c r="BH131" s="34"/>
      <c r="BI131" s="34"/>
      <c r="BJ131" s="34"/>
      <c r="BK131" s="34"/>
      <c r="BL131" s="34"/>
      <c r="BM131" s="34"/>
      <c r="BN131" s="34"/>
      <c r="BO131" s="34"/>
      <c r="BP131" s="34"/>
    </row>
    <row r="132">
      <c r="A132" s="34"/>
      <c r="B132" s="34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/>
      <c r="AZ132" s="44"/>
      <c r="BA132" s="44"/>
      <c r="BB132" s="44"/>
      <c r="BC132" s="44"/>
      <c r="BD132" s="44"/>
      <c r="BE132" s="33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</row>
    <row r="133">
      <c r="A133" s="30" t="s">
        <v>58</v>
      </c>
      <c r="D133" s="41" t="s">
        <v>35</v>
      </c>
      <c r="F133" s="42">
        <v>1.0</v>
      </c>
      <c r="G133" s="41" t="s">
        <v>36</v>
      </c>
      <c r="I133" s="42">
        <v>1.0</v>
      </c>
      <c r="J133" s="35" t="s">
        <v>37</v>
      </c>
      <c r="L133" s="42">
        <v>1.0</v>
      </c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34"/>
      <c r="AX133" s="34"/>
      <c r="AY133" s="34"/>
      <c r="AZ133" s="44"/>
      <c r="BA133" s="44"/>
      <c r="BB133" s="44"/>
      <c r="BC133" s="44"/>
      <c r="BD133" s="44"/>
      <c r="BE133" s="33"/>
      <c r="BF133" s="34"/>
      <c r="BG133" s="34"/>
      <c r="BH133" s="34"/>
      <c r="BI133" s="34"/>
      <c r="BJ133" s="34"/>
      <c r="BK133" s="34"/>
      <c r="BL133" s="34"/>
      <c r="BM133" s="34"/>
      <c r="BN133" s="34"/>
      <c r="BO133" s="34"/>
      <c r="BP133" s="34"/>
    </row>
    <row r="134">
      <c r="A134" s="35" t="s">
        <v>29</v>
      </c>
      <c r="B134" s="36">
        <f t="shared" ref="B134:BD134" si="98">((B6*(1-B1))+(B6*$F127*B1))*(B10/100)</f>
        <v>-10</v>
      </c>
      <c r="C134" s="36">
        <f t="shared" si="98"/>
        <v>-10.73452973</v>
      </c>
      <c r="D134" s="36">
        <f t="shared" si="98"/>
        <v>-11.49856241</v>
      </c>
      <c r="E134" s="36">
        <f t="shared" si="98"/>
        <v>-12.29171199</v>
      </c>
      <c r="F134" s="36">
        <f t="shared" si="98"/>
        <v>-13.11351938</v>
      </c>
      <c r="G134" s="36">
        <f t="shared" si="98"/>
        <v>-13.96345752</v>
      </c>
      <c r="H134" s="36">
        <f t="shared" si="98"/>
        <v>-14.84093614</v>
      </c>
      <c r="I134" s="36">
        <f t="shared" si="98"/>
        <v>-15.74530634</v>
      </c>
      <c r="J134" s="36">
        <f t="shared" si="98"/>
        <v>-16.6758645</v>
      </c>
      <c r="K134" s="36">
        <f t="shared" si="98"/>
        <v>-17.63185541</v>
      </c>
      <c r="L134" s="36">
        <f t="shared" si="98"/>
        <v>-18.61247429</v>
      </c>
      <c r="M134" s="36">
        <f t="shared" si="98"/>
        <v>-19.61686757</v>
      </c>
      <c r="N134" s="36">
        <f t="shared" si="98"/>
        <v>-20.64413222</v>
      </c>
      <c r="O134" s="36">
        <f t="shared" si="98"/>
        <v>-21.69331338</v>
      </c>
      <c r="P134" s="36">
        <f t="shared" si="98"/>
        <v>-22.76340024</v>
      </c>
      <c r="Q134" s="36">
        <f t="shared" si="98"/>
        <v>-23.85332013</v>
      </c>
      <c r="R134" s="36">
        <f t="shared" si="98"/>
        <v>-24.96193063</v>
      </c>
      <c r="S134" s="36">
        <f t="shared" si="98"/>
        <v>-26.08800992</v>
      </c>
      <c r="T134" s="36">
        <f t="shared" si="98"/>
        <v>-27.23024534</v>
      </c>
      <c r="U134" s="36">
        <f t="shared" si="98"/>
        <v>-28.38722025</v>
      </c>
      <c r="V134" s="36">
        <f t="shared" si="98"/>
        <v>-29.55739964</v>
      </c>
      <c r="W134" s="36">
        <f t="shared" si="98"/>
        <v>-30.73911444</v>
      </c>
      <c r="X134" s="36">
        <f t="shared" si="98"/>
        <v>-31.93054519</v>
      </c>
      <c r="Y134" s="36">
        <f t="shared" si="98"/>
        <v>-33.12970527</v>
      </c>
      <c r="Z134" s="36">
        <f t="shared" si="98"/>
        <v>-34.33442412</v>
      </c>
      <c r="AA134" s="36">
        <f t="shared" si="98"/>
        <v>-35.54233115</v>
      </c>
      <c r="AB134" s="36">
        <f t="shared" si="98"/>
        <v>-36.75084058</v>
      </c>
      <c r="AC134" s="36">
        <f t="shared" si="98"/>
        <v>-37.95713804</v>
      </c>
      <c r="AD134" s="36">
        <f t="shared" si="98"/>
        <v>-39.15816929</v>
      </c>
      <c r="AE134" s="36">
        <f t="shared" si="98"/>
        <v>-40.35063174</v>
      </c>
      <c r="AF134" s="36">
        <f t="shared" si="98"/>
        <v>-41.53096918</v>
      </c>
      <c r="AG134" s="36">
        <f t="shared" si="98"/>
        <v>-42.69537045</v>
      </c>
      <c r="AH134" s="36">
        <f t="shared" si="98"/>
        <v>-43.83977228</v>
      </c>
      <c r="AI134" s="36">
        <f t="shared" si="98"/>
        <v>-44.95986689</v>
      </c>
      <c r="AJ134" s="36">
        <f t="shared" si="98"/>
        <v>-46.05111455</v>
      </c>
      <c r="AK134" s="36">
        <f t="shared" si="98"/>
        <v>-47.10876143</v>
      </c>
      <c r="AL134" s="36">
        <f t="shared" si="98"/>
        <v>-48.12786291</v>
      </c>
      <c r="AM134" s="36">
        <f t="shared" si="98"/>
        <v>-49.10331226</v>
      </c>
      <c r="AN134" s="36">
        <f t="shared" si="98"/>
        <v>-50.02987479</v>
      </c>
      <c r="AO134" s="36">
        <f t="shared" si="98"/>
        <v>-50.90222714</v>
      </c>
      <c r="AP134" s="36">
        <f t="shared" si="98"/>
        <v>-51.71500149</v>
      </c>
      <c r="AQ134" s="36">
        <f t="shared" si="98"/>
        <v>-52.46283421</v>
      </c>
      <c r="AR134" s="36">
        <f t="shared" si="98"/>
        <v>-53.14041843</v>
      </c>
      <c r="AS134" s="36">
        <f t="shared" si="98"/>
        <v>-53.74255984</v>
      </c>
      <c r="AT134" s="36">
        <f t="shared" si="98"/>
        <v>-54.264235</v>
      </c>
      <c r="AU134" s="36">
        <f t="shared" si="98"/>
        <v>-54.70065133</v>
      </c>
      <c r="AV134" s="36">
        <f t="shared" si="98"/>
        <v>-55.04730776</v>
      </c>
      <c r="AW134" s="36">
        <f t="shared" si="98"/>
        <v>-55.30005526</v>
      </c>
      <c r="AX134" s="36">
        <f t="shared" si="98"/>
        <v>-55.45515595</v>
      </c>
      <c r="AY134" s="36">
        <f t="shared" si="98"/>
        <v>-55.61018927</v>
      </c>
      <c r="AZ134" s="37">
        <f t="shared" si="98"/>
        <v>-55.55553024</v>
      </c>
      <c r="BA134" s="37">
        <f t="shared" si="98"/>
        <v>-55.39613456</v>
      </c>
      <c r="BB134" s="37">
        <f t="shared" si="98"/>
        <v>-55.13297397</v>
      </c>
      <c r="BC134" s="37">
        <f t="shared" si="98"/>
        <v>-54.76759397</v>
      </c>
      <c r="BD134" s="37">
        <f t="shared" si="98"/>
        <v>-56.38426588</v>
      </c>
      <c r="BE134" s="33"/>
      <c r="BF134" s="34"/>
      <c r="BG134" s="34"/>
      <c r="BH134" s="34"/>
      <c r="BI134" s="34"/>
      <c r="BJ134" s="34"/>
      <c r="BK134" s="34"/>
      <c r="BL134" s="34"/>
      <c r="BM134" s="34"/>
      <c r="BN134" s="34"/>
      <c r="BO134" s="34"/>
      <c r="BP134" s="34"/>
    </row>
    <row r="135">
      <c r="A135" s="35" t="s">
        <v>30</v>
      </c>
      <c r="B135" s="36">
        <f t="shared" ref="B135:BD135" si="99">B37</f>
        <v>-10</v>
      </c>
      <c r="C135" s="36">
        <f t="shared" si="99"/>
        <v>-11.05</v>
      </c>
      <c r="D135" s="36">
        <f t="shared" si="99"/>
        <v>-12.1799748</v>
      </c>
      <c r="E135" s="36">
        <f t="shared" si="99"/>
        <v>-13.39275229</v>
      </c>
      <c r="F135" s="36">
        <f t="shared" si="99"/>
        <v>-14.69091488</v>
      </c>
      <c r="G135" s="36">
        <f t="shared" si="99"/>
        <v>-16.07675785</v>
      </c>
      <c r="H135" s="36">
        <f t="shared" si="99"/>
        <v>-17.55224696</v>
      </c>
      <c r="I135" s="36">
        <f t="shared" si="99"/>
        <v>-19.11897579</v>
      </c>
      <c r="J135" s="36">
        <f t="shared" si="99"/>
        <v>-20.77812322</v>
      </c>
      <c r="K135" s="36">
        <f t="shared" si="99"/>
        <v>-22.53041161</v>
      </c>
      <c r="L135" s="36">
        <f t="shared" si="99"/>
        <v>-24.37606614</v>
      </c>
      <c r="M135" s="36">
        <f t="shared" si="99"/>
        <v>-26.31477594</v>
      </c>
      <c r="N135" s="36">
        <f t="shared" si="99"/>
        <v>-28.34565747</v>
      </c>
      <c r="O135" s="36">
        <f t="shared" si="99"/>
        <v>-30.46722091</v>
      </c>
      <c r="P135" s="36">
        <f t="shared" si="99"/>
        <v>-32.67733994</v>
      </c>
      <c r="Q135" s="36">
        <f t="shared" si="99"/>
        <v>-34.97322564</v>
      </c>
      <c r="R135" s="36">
        <f t="shared" si="99"/>
        <v>-37.35140498</v>
      </c>
      <c r="S135" s="36">
        <f t="shared" si="99"/>
        <v>-39.80770452</v>
      </c>
      <c r="T135" s="36">
        <f t="shared" si="99"/>
        <v>-42.33723971</v>
      </c>
      <c r="U135" s="36">
        <f t="shared" si="99"/>
        <v>-44.93441038</v>
      </c>
      <c r="V135" s="36">
        <f t="shared" si="99"/>
        <v>-47.59290273</v>
      </c>
      <c r="W135" s="36">
        <f t="shared" si="99"/>
        <v>-50.30569818</v>
      </c>
      <c r="X135" s="36">
        <f t="shared" si="99"/>
        <v>-53.06508943</v>
      </c>
      <c r="Y135" s="36">
        <f t="shared" si="99"/>
        <v>-55.86270377</v>
      </c>
      <c r="Z135" s="36">
        <f t="shared" si="99"/>
        <v>-58.68953392</v>
      </c>
      <c r="AA135" s="36">
        <f t="shared" si="99"/>
        <v>-61.53597632</v>
      </c>
      <c r="AB135" s="36">
        <f t="shared" si="99"/>
        <v>-64.39187676</v>
      </c>
      <c r="AC135" s="36">
        <f t="shared" si="99"/>
        <v>-67.24658329</v>
      </c>
      <c r="AD135" s="36">
        <f t="shared" si="99"/>
        <v>-70.08900604</v>
      </c>
      <c r="AE135" s="36">
        <f t="shared" si="99"/>
        <v>-72.90768351</v>
      </c>
      <c r="AF135" s="36">
        <f t="shared" si="99"/>
        <v>-75.69085509</v>
      </c>
      <c r="AG135" s="36">
        <f t="shared" si="99"/>
        <v>-78.42653885</v>
      </c>
      <c r="AH135" s="36">
        <f t="shared" si="99"/>
        <v>-81.10261436</v>
      </c>
      <c r="AI135" s="36">
        <f t="shared" si="99"/>
        <v>-83.70690942</v>
      </c>
      <c r="AJ135" s="36">
        <f t="shared" si="99"/>
        <v>-86.22729006</v>
      </c>
      <c r="AK135" s="36">
        <f t="shared" si="99"/>
        <v>-88.65175288</v>
      </c>
      <c r="AL135" s="36">
        <f t="shared" si="99"/>
        <v>-90.96851869</v>
      </c>
      <c r="AM135" s="36">
        <f t="shared" si="99"/>
        <v>-93.16612659</v>
      </c>
      <c r="AN135" s="36">
        <f t="shared" si="99"/>
        <v>-95.2335273</v>
      </c>
      <c r="AO135" s="36">
        <f t="shared" si="99"/>
        <v>-97.16017481</v>
      </c>
      <c r="AP135" s="36">
        <f t="shared" si="99"/>
        <v>-98.93611522</v>
      </c>
      <c r="AQ135" s="36">
        <f t="shared" si="99"/>
        <v>-100.5520718</v>
      </c>
      <c r="AR135" s="36">
        <f t="shared" si="99"/>
        <v>-101.9995251</v>
      </c>
      <c r="AS135" s="36">
        <f t="shared" si="99"/>
        <v>-103.2707874</v>
      </c>
      <c r="AT135" s="36">
        <f t="shared" si="99"/>
        <v>-104.3590707</v>
      </c>
      <c r="AU135" s="36">
        <f t="shared" si="99"/>
        <v>-105.2585465</v>
      </c>
      <c r="AV135" s="36">
        <f t="shared" si="99"/>
        <v>-105.964398</v>
      </c>
      <c r="AW135" s="36">
        <f t="shared" si="99"/>
        <v>-106.4728628</v>
      </c>
      <c r="AX135" s="36">
        <f t="shared" si="99"/>
        <v>-106.781267</v>
      </c>
      <c r="AY135" s="36">
        <f t="shared" si="99"/>
        <v>-107.0895979</v>
      </c>
      <c r="AZ135" s="37">
        <f t="shared" si="99"/>
        <v>-106.9941397</v>
      </c>
      <c r="BA135" s="37">
        <f t="shared" si="99"/>
        <v>-106.6969338</v>
      </c>
      <c r="BB135" s="37">
        <f t="shared" si="99"/>
        <v>-106.1997964</v>
      </c>
      <c r="BC135" s="37">
        <f t="shared" si="99"/>
        <v>-105.5056499</v>
      </c>
      <c r="BD135" s="37">
        <f t="shared" si="99"/>
        <v>-108.63</v>
      </c>
      <c r="BE135" s="33"/>
      <c r="BF135" s="34"/>
      <c r="BG135" s="34"/>
      <c r="BH135" s="34"/>
      <c r="BI135" s="34"/>
      <c r="BJ135" s="34"/>
      <c r="BK135" s="34"/>
      <c r="BL135" s="34"/>
      <c r="BM135" s="34"/>
      <c r="BN135" s="34"/>
      <c r="BO135" s="34"/>
      <c r="BP135" s="34"/>
    </row>
    <row r="136">
      <c r="A136" s="35" t="s">
        <v>31</v>
      </c>
      <c r="B136" s="36">
        <f t="shared" ref="B136:BD136" si="100">((B8*(1-B1))+(B8*$I127*B1))*(B10/100)</f>
        <v>-10.4</v>
      </c>
      <c r="C136" s="36">
        <f t="shared" si="100"/>
        <v>-11.18537998</v>
      </c>
      <c r="D136" s="36">
        <f t="shared" si="100"/>
        <v>-12.02749628</v>
      </c>
      <c r="E136" s="36">
        <f t="shared" si="100"/>
        <v>-12.90629759</v>
      </c>
      <c r="F136" s="36">
        <f t="shared" si="100"/>
        <v>-13.82164943</v>
      </c>
      <c r="G136" s="36">
        <f t="shared" si="100"/>
        <v>-14.80126497</v>
      </c>
      <c r="H136" s="36">
        <f t="shared" si="100"/>
        <v>-15.87980167</v>
      </c>
      <c r="I136" s="36">
        <f t="shared" si="100"/>
        <v>-17.00493084</v>
      </c>
      <c r="J136" s="36">
        <f t="shared" si="100"/>
        <v>-18.17669231</v>
      </c>
      <c r="K136" s="36">
        <f t="shared" si="100"/>
        <v>-19.39504095</v>
      </c>
      <c r="L136" s="36">
        <f t="shared" si="100"/>
        <v>-20.65984646</v>
      </c>
      <c r="M136" s="36">
        <f t="shared" si="100"/>
        <v>-21.97089168</v>
      </c>
      <c r="N136" s="36">
        <f t="shared" si="100"/>
        <v>-23.32786941</v>
      </c>
      <c r="O136" s="36">
        <f t="shared" si="100"/>
        <v>-24.73037725</v>
      </c>
      <c r="P136" s="36">
        <f t="shared" si="100"/>
        <v>-26.17791028</v>
      </c>
      <c r="Q136" s="36">
        <f t="shared" si="100"/>
        <v>-27.66985135</v>
      </c>
      <c r="R136" s="36">
        <f t="shared" si="100"/>
        <v>-29.20545883</v>
      </c>
      <c r="S136" s="36">
        <f t="shared" si="100"/>
        <v>-30.78385171</v>
      </c>
      <c r="T136" s="36">
        <f t="shared" si="100"/>
        <v>-32.40399195</v>
      </c>
      <c r="U136" s="36">
        <f t="shared" si="100"/>
        <v>-34.0646643</v>
      </c>
      <c r="V136" s="36">
        <f t="shared" si="100"/>
        <v>-35.46887957</v>
      </c>
      <c r="W136" s="36">
        <f t="shared" si="100"/>
        <v>-36.88693732</v>
      </c>
      <c r="X136" s="36">
        <f t="shared" si="100"/>
        <v>-38.31665423</v>
      </c>
      <c r="Y136" s="36">
        <f t="shared" si="100"/>
        <v>-39.75564633</v>
      </c>
      <c r="Z136" s="36">
        <f t="shared" si="100"/>
        <v>-41.20130895</v>
      </c>
      <c r="AA136" s="36">
        <f t="shared" si="100"/>
        <v>-42.65079738</v>
      </c>
      <c r="AB136" s="36">
        <f t="shared" si="100"/>
        <v>-44.10100869</v>
      </c>
      <c r="AC136" s="36">
        <f t="shared" si="100"/>
        <v>-45.54856564</v>
      </c>
      <c r="AD136" s="36">
        <f t="shared" si="100"/>
        <v>-46.98980315</v>
      </c>
      <c r="AE136" s="36">
        <f t="shared" si="100"/>
        <v>-48.42075809</v>
      </c>
      <c r="AF136" s="36">
        <f t="shared" si="100"/>
        <v>-49.83716301</v>
      </c>
      <c r="AG136" s="36">
        <f t="shared" si="100"/>
        <v>-51.23444454</v>
      </c>
      <c r="AH136" s="36">
        <f t="shared" si="100"/>
        <v>-52.60772674</v>
      </c>
      <c r="AI136" s="36">
        <f t="shared" si="100"/>
        <v>-53.95184026</v>
      </c>
      <c r="AJ136" s="36">
        <f t="shared" si="100"/>
        <v>-55.26133745</v>
      </c>
      <c r="AK136" s="36">
        <f t="shared" si="100"/>
        <v>-56.53051372</v>
      </c>
      <c r="AL136" s="36">
        <f t="shared" si="100"/>
        <v>-57.75343549</v>
      </c>
      <c r="AM136" s="36">
        <f t="shared" si="100"/>
        <v>-58.92397471</v>
      </c>
      <c r="AN136" s="36">
        <f t="shared" si="100"/>
        <v>-60.03584975</v>
      </c>
      <c r="AO136" s="36">
        <f t="shared" si="100"/>
        <v>-61.08267256</v>
      </c>
      <c r="AP136" s="36">
        <f t="shared" si="100"/>
        <v>-62.05800179</v>
      </c>
      <c r="AQ136" s="36">
        <f t="shared" si="100"/>
        <v>-62.95540105</v>
      </c>
      <c r="AR136" s="36">
        <f t="shared" si="100"/>
        <v>-63.76850212</v>
      </c>
      <c r="AS136" s="36">
        <f t="shared" si="100"/>
        <v>-64.4910718</v>
      </c>
      <c r="AT136" s="36">
        <f t="shared" si="100"/>
        <v>-65.117082</v>
      </c>
      <c r="AU136" s="36">
        <f t="shared" si="100"/>
        <v>-65.64078159</v>
      </c>
      <c r="AV136" s="36">
        <f t="shared" si="100"/>
        <v>-66.05676932</v>
      </c>
      <c r="AW136" s="36">
        <f t="shared" si="100"/>
        <v>-66.36006631</v>
      </c>
      <c r="AX136" s="36">
        <f t="shared" si="100"/>
        <v>-66.54618714</v>
      </c>
      <c r="AY136" s="36">
        <f t="shared" si="100"/>
        <v>-66.73222712</v>
      </c>
      <c r="AZ136" s="37">
        <f t="shared" si="100"/>
        <v>-66.66663629</v>
      </c>
      <c r="BA136" s="37">
        <f t="shared" si="100"/>
        <v>-66.47536147</v>
      </c>
      <c r="BB136" s="37">
        <f t="shared" si="100"/>
        <v>-66.15956877</v>
      </c>
      <c r="BC136" s="37">
        <f t="shared" si="100"/>
        <v>-65.72111276</v>
      </c>
      <c r="BD136" s="37">
        <f t="shared" si="100"/>
        <v>-67.6424333</v>
      </c>
      <c r="BE136" s="33"/>
      <c r="BF136" s="34"/>
      <c r="BG136" s="34"/>
      <c r="BH136" s="34"/>
      <c r="BI136" s="34"/>
      <c r="BJ136" s="34"/>
      <c r="BK136" s="34"/>
      <c r="BL136" s="34"/>
      <c r="BM136" s="34"/>
      <c r="BN136" s="34"/>
      <c r="BO136" s="34"/>
      <c r="BP136" s="34"/>
    </row>
    <row r="137">
      <c r="A137" s="35" t="s">
        <v>32</v>
      </c>
      <c r="B137" s="36">
        <f t="shared" ref="B137:BD137" si="101">B45</f>
        <v>-10</v>
      </c>
      <c r="C137" s="36">
        <f t="shared" si="101"/>
        <v>-11.05</v>
      </c>
      <c r="D137" s="36">
        <f t="shared" si="101"/>
        <v>-12.1799748</v>
      </c>
      <c r="E137" s="36">
        <f t="shared" si="101"/>
        <v>-13.39275229</v>
      </c>
      <c r="F137" s="36">
        <f t="shared" si="101"/>
        <v>-14.69091488</v>
      </c>
      <c r="G137" s="36">
        <f t="shared" si="101"/>
        <v>-16.07675785</v>
      </c>
      <c r="H137" s="36">
        <f t="shared" si="101"/>
        <v>-17.55224696</v>
      </c>
      <c r="I137" s="36">
        <f t="shared" si="101"/>
        <v>-19.11897579</v>
      </c>
      <c r="J137" s="36">
        <f t="shared" si="101"/>
        <v>-20.77812322</v>
      </c>
      <c r="K137" s="36">
        <f t="shared" si="101"/>
        <v>-22.53041161</v>
      </c>
      <c r="L137" s="36">
        <f t="shared" si="101"/>
        <v>-24.37606614</v>
      </c>
      <c r="M137" s="36">
        <f t="shared" si="101"/>
        <v>-26.31477594</v>
      </c>
      <c r="N137" s="36">
        <f t="shared" si="101"/>
        <v>-28.34565747</v>
      </c>
      <c r="O137" s="36">
        <f t="shared" si="101"/>
        <v>-30.46722091</v>
      </c>
      <c r="P137" s="36">
        <f t="shared" si="101"/>
        <v>-32.67733994</v>
      </c>
      <c r="Q137" s="36">
        <f t="shared" si="101"/>
        <v>-34.97322564</v>
      </c>
      <c r="R137" s="36">
        <f t="shared" si="101"/>
        <v>-37.35140498</v>
      </c>
      <c r="S137" s="36">
        <f t="shared" si="101"/>
        <v>-39.80770452</v>
      </c>
      <c r="T137" s="36">
        <f t="shared" si="101"/>
        <v>-42.33723971</v>
      </c>
      <c r="U137" s="36">
        <f t="shared" si="101"/>
        <v>-44.93441038</v>
      </c>
      <c r="V137" s="36">
        <f t="shared" si="101"/>
        <v>-47.59290273</v>
      </c>
      <c r="W137" s="36">
        <f t="shared" si="101"/>
        <v>-50.30569818</v>
      </c>
      <c r="X137" s="36">
        <f t="shared" si="101"/>
        <v>-53.06508943</v>
      </c>
      <c r="Y137" s="36">
        <f t="shared" si="101"/>
        <v>-55.86270377</v>
      </c>
      <c r="Z137" s="36">
        <f t="shared" si="101"/>
        <v>-58.68953392</v>
      </c>
      <c r="AA137" s="36">
        <f t="shared" si="101"/>
        <v>-61.53597632</v>
      </c>
      <c r="AB137" s="36">
        <f t="shared" si="101"/>
        <v>-64.39187676</v>
      </c>
      <c r="AC137" s="36">
        <f t="shared" si="101"/>
        <v>-67.24658329</v>
      </c>
      <c r="AD137" s="36">
        <f t="shared" si="101"/>
        <v>-70.08900604</v>
      </c>
      <c r="AE137" s="36">
        <f t="shared" si="101"/>
        <v>-72.90768351</v>
      </c>
      <c r="AF137" s="36">
        <f t="shared" si="101"/>
        <v>-75.69085509</v>
      </c>
      <c r="AG137" s="36">
        <f t="shared" si="101"/>
        <v>-78.42653885</v>
      </c>
      <c r="AH137" s="36">
        <f t="shared" si="101"/>
        <v>-81.10261436</v>
      </c>
      <c r="AI137" s="36">
        <f t="shared" si="101"/>
        <v>-83.70690942</v>
      </c>
      <c r="AJ137" s="36">
        <f t="shared" si="101"/>
        <v>-86.22729006</v>
      </c>
      <c r="AK137" s="36">
        <f t="shared" si="101"/>
        <v>-88.65175288</v>
      </c>
      <c r="AL137" s="36">
        <f t="shared" si="101"/>
        <v>-90.96851869</v>
      </c>
      <c r="AM137" s="36">
        <f t="shared" si="101"/>
        <v>-93.16612659</v>
      </c>
      <c r="AN137" s="36">
        <f t="shared" si="101"/>
        <v>-95.2335273</v>
      </c>
      <c r="AO137" s="36">
        <f t="shared" si="101"/>
        <v>-97.16017481</v>
      </c>
      <c r="AP137" s="36">
        <f t="shared" si="101"/>
        <v>-98.93611522</v>
      </c>
      <c r="AQ137" s="36">
        <f t="shared" si="101"/>
        <v>-100.5520718</v>
      </c>
      <c r="AR137" s="36">
        <f t="shared" si="101"/>
        <v>-101.9995251</v>
      </c>
      <c r="AS137" s="36">
        <f t="shared" si="101"/>
        <v>-103.2707874</v>
      </c>
      <c r="AT137" s="36">
        <f t="shared" si="101"/>
        <v>-104.3590707</v>
      </c>
      <c r="AU137" s="36">
        <f t="shared" si="101"/>
        <v>-105.2585465</v>
      </c>
      <c r="AV137" s="36">
        <f t="shared" si="101"/>
        <v>-105.964398</v>
      </c>
      <c r="AW137" s="36">
        <f t="shared" si="101"/>
        <v>-106.4728628</v>
      </c>
      <c r="AX137" s="36">
        <f t="shared" si="101"/>
        <v>-106.781267</v>
      </c>
      <c r="AY137" s="36">
        <f t="shared" si="101"/>
        <v>-107.0895979</v>
      </c>
      <c r="AZ137" s="37">
        <f t="shared" si="101"/>
        <v>-106.9941397</v>
      </c>
      <c r="BA137" s="37">
        <f t="shared" si="101"/>
        <v>-106.6969338</v>
      </c>
      <c r="BB137" s="37">
        <f t="shared" si="101"/>
        <v>-106.1997964</v>
      </c>
      <c r="BC137" s="37">
        <f t="shared" si="101"/>
        <v>-105.5056499</v>
      </c>
      <c r="BD137" s="37">
        <f t="shared" si="101"/>
        <v>-108.6</v>
      </c>
      <c r="BE137" s="33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</row>
    <row r="138">
      <c r="AZ138" s="27"/>
      <c r="BA138" s="27"/>
      <c r="BB138" s="27"/>
      <c r="BC138" s="27"/>
      <c r="BD138" s="27"/>
      <c r="BE138" s="28"/>
    </row>
    <row r="139">
      <c r="AZ139" s="27"/>
      <c r="BA139" s="27"/>
      <c r="BB139" s="27"/>
      <c r="BC139" s="27"/>
      <c r="BD139" s="27"/>
      <c r="BE139" s="28"/>
    </row>
    <row r="140">
      <c r="AZ140" s="27"/>
      <c r="BA140" s="27"/>
      <c r="BB140" s="27"/>
      <c r="BC140" s="27"/>
      <c r="BD140" s="27"/>
      <c r="BE140" s="28"/>
    </row>
    <row r="141">
      <c r="AZ141" s="27"/>
      <c r="BA141" s="27"/>
      <c r="BB141" s="27"/>
      <c r="BC141" s="27"/>
      <c r="BD141" s="27"/>
      <c r="BE141" s="28"/>
    </row>
    <row r="142">
      <c r="AZ142" s="27"/>
      <c r="BA142" s="27"/>
      <c r="BB142" s="27"/>
      <c r="BC142" s="27"/>
      <c r="BD142" s="27"/>
      <c r="BE142" s="28"/>
    </row>
    <row r="143">
      <c r="AZ143" s="27"/>
      <c r="BA143" s="27"/>
      <c r="BB143" s="27"/>
      <c r="BC143" s="27"/>
      <c r="BD143" s="27"/>
      <c r="BE143" s="28"/>
    </row>
    <row r="144">
      <c r="AZ144" s="27"/>
      <c r="BA144" s="27"/>
      <c r="BB144" s="27"/>
      <c r="BC144" s="27"/>
      <c r="BD144" s="27"/>
      <c r="BE144" s="28"/>
    </row>
    <row r="145">
      <c r="AZ145" s="27"/>
      <c r="BA145" s="27"/>
      <c r="BB145" s="27"/>
      <c r="BC145" s="27"/>
      <c r="BD145" s="27"/>
      <c r="BE145" s="28"/>
    </row>
    <row r="146">
      <c r="AZ146" s="27"/>
      <c r="BA146" s="27"/>
      <c r="BB146" s="27"/>
      <c r="BC146" s="27"/>
      <c r="BD146" s="27"/>
      <c r="BE146" s="28"/>
    </row>
    <row r="147">
      <c r="AZ147" s="27"/>
      <c r="BA147" s="27"/>
      <c r="BB147" s="27"/>
      <c r="BC147" s="27"/>
      <c r="BD147" s="27"/>
      <c r="BE147" s="28"/>
    </row>
    <row r="148">
      <c r="AZ148" s="27"/>
      <c r="BA148" s="27"/>
      <c r="BB148" s="27"/>
      <c r="BC148" s="27"/>
      <c r="BD148" s="27"/>
      <c r="BE148" s="28"/>
    </row>
    <row r="149">
      <c r="AZ149" s="27"/>
      <c r="BA149" s="27"/>
      <c r="BB149" s="27"/>
      <c r="BC149" s="27"/>
      <c r="BD149" s="27"/>
      <c r="BE149" s="28"/>
    </row>
    <row r="150">
      <c r="AZ150" s="27"/>
      <c r="BA150" s="27"/>
      <c r="BB150" s="27"/>
      <c r="BC150" s="27"/>
      <c r="BD150" s="27"/>
      <c r="BE150" s="28"/>
    </row>
    <row r="151">
      <c r="AZ151" s="27"/>
      <c r="BA151" s="27"/>
      <c r="BB151" s="27"/>
      <c r="BC151" s="27"/>
      <c r="BD151" s="27"/>
      <c r="BE151" s="28"/>
    </row>
    <row r="152">
      <c r="AZ152" s="27"/>
      <c r="BA152" s="27"/>
      <c r="BB152" s="27"/>
      <c r="BC152" s="27"/>
      <c r="BD152" s="27"/>
      <c r="BE152" s="28"/>
    </row>
    <row r="153">
      <c r="AZ153" s="27"/>
      <c r="BA153" s="27"/>
      <c r="BB153" s="27"/>
      <c r="BC153" s="27"/>
      <c r="BD153" s="27"/>
      <c r="BE153" s="28"/>
    </row>
    <row r="154">
      <c r="AZ154" s="27"/>
      <c r="BA154" s="27"/>
      <c r="BB154" s="27"/>
      <c r="BC154" s="27"/>
      <c r="BD154" s="27"/>
      <c r="BE154" s="28"/>
    </row>
    <row r="155">
      <c r="AZ155" s="27"/>
      <c r="BA155" s="27"/>
      <c r="BB155" s="27"/>
      <c r="BC155" s="27"/>
      <c r="BD155" s="27"/>
      <c r="BE155" s="28"/>
    </row>
    <row r="156">
      <c r="AZ156" s="27"/>
      <c r="BA156" s="27"/>
      <c r="BB156" s="27"/>
      <c r="BC156" s="27"/>
      <c r="BD156" s="27"/>
      <c r="BE156" s="28"/>
    </row>
    <row r="157">
      <c r="AZ157" s="27"/>
      <c r="BA157" s="27"/>
      <c r="BB157" s="27"/>
      <c r="BC157" s="27"/>
      <c r="BD157" s="27"/>
      <c r="BE157" s="28"/>
    </row>
    <row r="158">
      <c r="AZ158" s="27"/>
      <c r="BA158" s="27"/>
      <c r="BB158" s="27"/>
      <c r="BC158" s="27"/>
      <c r="BD158" s="27"/>
      <c r="BE158" s="28"/>
    </row>
    <row r="159">
      <c r="AZ159" s="27"/>
      <c r="BA159" s="27"/>
      <c r="BB159" s="27"/>
      <c r="BC159" s="27"/>
      <c r="BD159" s="27"/>
      <c r="BE159" s="28"/>
    </row>
    <row r="160">
      <c r="AZ160" s="27"/>
      <c r="BA160" s="27"/>
      <c r="BB160" s="27"/>
      <c r="BC160" s="27"/>
      <c r="BD160" s="27"/>
      <c r="BE160" s="28"/>
    </row>
    <row r="161">
      <c r="AZ161" s="27"/>
      <c r="BA161" s="27"/>
      <c r="BB161" s="27"/>
      <c r="BC161" s="27"/>
      <c r="BD161" s="27"/>
      <c r="BE161" s="28"/>
    </row>
    <row r="162">
      <c r="AZ162" s="27"/>
      <c r="BA162" s="27"/>
      <c r="BB162" s="27"/>
      <c r="BC162" s="27"/>
      <c r="BD162" s="27"/>
      <c r="BE162" s="28"/>
    </row>
    <row r="163">
      <c r="AZ163" s="27"/>
      <c r="BA163" s="27"/>
      <c r="BB163" s="27"/>
      <c r="BC163" s="27"/>
      <c r="BD163" s="27"/>
      <c r="BE163" s="28"/>
    </row>
    <row r="164">
      <c r="AZ164" s="27"/>
      <c r="BA164" s="27"/>
      <c r="BB164" s="27"/>
      <c r="BC164" s="27"/>
      <c r="BD164" s="27"/>
      <c r="BE164" s="28"/>
    </row>
    <row r="165">
      <c r="AZ165" s="27"/>
      <c r="BA165" s="27"/>
      <c r="BB165" s="27"/>
      <c r="BC165" s="27"/>
      <c r="BD165" s="27"/>
      <c r="BE165" s="28"/>
    </row>
    <row r="166">
      <c r="AZ166" s="27"/>
      <c r="BA166" s="27"/>
      <c r="BB166" s="27"/>
      <c r="BC166" s="27"/>
      <c r="BD166" s="27"/>
      <c r="BE166" s="28"/>
    </row>
    <row r="167">
      <c r="AZ167" s="27"/>
      <c r="BA167" s="27"/>
      <c r="BB167" s="27"/>
      <c r="BC167" s="27"/>
      <c r="BD167" s="27"/>
      <c r="BE167" s="28"/>
    </row>
    <row r="168">
      <c r="AZ168" s="27"/>
      <c r="BA168" s="27"/>
      <c r="BB168" s="27"/>
      <c r="BC168" s="27"/>
      <c r="BD168" s="27"/>
      <c r="BE168" s="28"/>
    </row>
    <row r="169">
      <c r="AZ169" s="27"/>
      <c r="BA169" s="27"/>
      <c r="BB169" s="27"/>
      <c r="BC169" s="27"/>
      <c r="BD169" s="27"/>
      <c r="BE169" s="28"/>
    </row>
    <row r="170">
      <c r="AZ170" s="27"/>
      <c r="BA170" s="27"/>
      <c r="BB170" s="27"/>
      <c r="BC170" s="27"/>
      <c r="BD170" s="27"/>
      <c r="BE170" s="28"/>
    </row>
    <row r="171">
      <c r="AZ171" s="27"/>
      <c r="BA171" s="27"/>
      <c r="BB171" s="27"/>
      <c r="BC171" s="27"/>
      <c r="BD171" s="27"/>
      <c r="BE171" s="28"/>
    </row>
    <row r="172">
      <c r="AZ172" s="27"/>
      <c r="BA172" s="27"/>
      <c r="BB172" s="27"/>
      <c r="BC172" s="27"/>
      <c r="BD172" s="27"/>
      <c r="BE172" s="28"/>
    </row>
    <row r="173">
      <c r="AZ173" s="27"/>
      <c r="BA173" s="27"/>
      <c r="BB173" s="27"/>
      <c r="BC173" s="27"/>
      <c r="BD173" s="27"/>
      <c r="BE173" s="28"/>
    </row>
    <row r="174">
      <c r="AZ174" s="27"/>
      <c r="BA174" s="27"/>
      <c r="BB174" s="27"/>
      <c r="BC174" s="27"/>
      <c r="BD174" s="27"/>
      <c r="BE174" s="28"/>
    </row>
    <row r="175">
      <c r="AZ175" s="27"/>
      <c r="BA175" s="27"/>
      <c r="BB175" s="27"/>
      <c r="BC175" s="27"/>
      <c r="BD175" s="27"/>
      <c r="BE175" s="28"/>
    </row>
    <row r="176">
      <c r="AZ176" s="27"/>
      <c r="BA176" s="27"/>
      <c r="BB176" s="27"/>
      <c r="BC176" s="27"/>
      <c r="BD176" s="27"/>
      <c r="BE176" s="28"/>
    </row>
    <row r="177">
      <c r="AZ177" s="27"/>
      <c r="BA177" s="27"/>
      <c r="BB177" s="27"/>
      <c r="BC177" s="27"/>
      <c r="BD177" s="27"/>
      <c r="BE177" s="28"/>
    </row>
    <row r="178">
      <c r="AZ178" s="27"/>
      <c r="BA178" s="27"/>
      <c r="BB178" s="27"/>
      <c r="BC178" s="27"/>
      <c r="BD178" s="27"/>
      <c r="BE178" s="28"/>
    </row>
    <row r="179">
      <c r="AZ179" s="27"/>
      <c r="BA179" s="27"/>
      <c r="BB179" s="27"/>
      <c r="BC179" s="27"/>
      <c r="BD179" s="27"/>
      <c r="BE179" s="28"/>
    </row>
    <row r="180">
      <c r="AZ180" s="27"/>
      <c r="BA180" s="27"/>
      <c r="BB180" s="27"/>
      <c r="BC180" s="27"/>
      <c r="BD180" s="27"/>
      <c r="BE180" s="28"/>
    </row>
    <row r="181">
      <c r="AZ181" s="27"/>
      <c r="BA181" s="27"/>
      <c r="BB181" s="27"/>
      <c r="BC181" s="27"/>
      <c r="BD181" s="27"/>
      <c r="BE181" s="28"/>
    </row>
    <row r="182">
      <c r="AZ182" s="27"/>
      <c r="BA182" s="27"/>
      <c r="BB182" s="27"/>
      <c r="BC182" s="27"/>
      <c r="BD182" s="27"/>
      <c r="BE182" s="28"/>
    </row>
    <row r="183">
      <c r="AZ183" s="27"/>
      <c r="BA183" s="27"/>
      <c r="BB183" s="27"/>
      <c r="BC183" s="27"/>
      <c r="BD183" s="27"/>
      <c r="BE183" s="28"/>
    </row>
    <row r="184">
      <c r="AZ184" s="27"/>
      <c r="BA184" s="27"/>
      <c r="BB184" s="27"/>
      <c r="BC184" s="27"/>
      <c r="BD184" s="27"/>
      <c r="BE184" s="28"/>
    </row>
    <row r="185">
      <c r="AZ185" s="27"/>
      <c r="BA185" s="27"/>
      <c r="BB185" s="27"/>
      <c r="BC185" s="27"/>
      <c r="BD185" s="27"/>
      <c r="BE185" s="28"/>
    </row>
    <row r="186">
      <c r="AZ186" s="27"/>
      <c r="BA186" s="27"/>
      <c r="BB186" s="27"/>
      <c r="BC186" s="27"/>
      <c r="BD186" s="27"/>
      <c r="BE186" s="28"/>
    </row>
    <row r="187">
      <c r="AZ187" s="27"/>
      <c r="BA187" s="27"/>
      <c r="BB187" s="27"/>
      <c r="BC187" s="27"/>
      <c r="BD187" s="27"/>
      <c r="BE187" s="28"/>
    </row>
    <row r="188">
      <c r="AZ188" s="27"/>
      <c r="BA188" s="27"/>
      <c r="BB188" s="27"/>
      <c r="BC188" s="27"/>
      <c r="BD188" s="27"/>
      <c r="BE188" s="28"/>
    </row>
    <row r="189">
      <c r="AZ189" s="27"/>
      <c r="BA189" s="27"/>
      <c r="BB189" s="27"/>
      <c r="BC189" s="27"/>
      <c r="BD189" s="27"/>
      <c r="BE189" s="28"/>
    </row>
    <row r="190">
      <c r="AZ190" s="27"/>
      <c r="BA190" s="27"/>
      <c r="BB190" s="27"/>
      <c r="BC190" s="27"/>
      <c r="BD190" s="27"/>
      <c r="BE190" s="28"/>
    </row>
    <row r="191">
      <c r="AZ191" s="27"/>
      <c r="BA191" s="27"/>
      <c r="BB191" s="27"/>
      <c r="BC191" s="27"/>
      <c r="BD191" s="27"/>
      <c r="BE191" s="28"/>
    </row>
    <row r="192">
      <c r="AZ192" s="27"/>
      <c r="BA192" s="27"/>
      <c r="BB192" s="27"/>
      <c r="BC192" s="27"/>
      <c r="BD192" s="27"/>
      <c r="BE192" s="28"/>
    </row>
    <row r="193">
      <c r="AZ193" s="27"/>
      <c r="BA193" s="27"/>
      <c r="BB193" s="27"/>
      <c r="BC193" s="27"/>
      <c r="BD193" s="27"/>
      <c r="BE193" s="28"/>
    </row>
    <row r="194">
      <c r="AZ194" s="27"/>
      <c r="BA194" s="27"/>
      <c r="BB194" s="27"/>
      <c r="BC194" s="27"/>
      <c r="BD194" s="27"/>
      <c r="BE194" s="28"/>
    </row>
    <row r="195">
      <c r="AZ195" s="27"/>
      <c r="BA195" s="27"/>
      <c r="BB195" s="27"/>
      <c r="BC195" s="27"/>
      <c r="BD195" s="27"/>
      <c r="BE195" s="28"/>
    </row>
    <row r="196">
      <c r="AZ196" s="27"/>
      <c r="BA196" s="27"/>
      <c r="BB196" s="27"/>
      <c r="BC196" s="27"/>
      <c r="BD196" s="27"/>
      <c r="BE196" s="28"/>
    </row>
    <row r="197">
      <c r="AZ197" s="27"/>
      <c r="BA197" s="27"/>
      <c r="BB197" s="27"/>
      <c r="BC197" s="27"/>
      <c r="BD197" s="27"/>
      <c r="BE197" s="28"/>
    </row>
    <row r="198">
      <c r="AZ198" s="27"/>
      <c r="BA198" s="27"/>
      <c r="BB198" s="27"/>
      <c r="BC198" s="27"/>
      <c r="BD198" s="27"/>
      <c r="BE198" s="28"/>
    </row>
    <row r="199">
      <c r="AZ199" s="27"/>
      <c r="BA199" s="27"/>
      <c r="BB199" s="27"/>
      <c r="BC199" s="27"/>
      <c r="BD199" s="27"/>
      <c r="BE199" s="28"/>
    </row>
    <row r="200">
      <c r="AZ200" s="27"/>
      <c r="BA200" s="27"/>
      <c r="BB200" s="27"/>
      <c r="BC200" s="27"/>
      <c r="BD200" s="27"/>
      <c r="BE200" s="28"/>
    </row>
    <row r="201">
      <c r="AZ201" s="27"/>
      <c r="BA201" s="27"/>
      <c r="BB201" s="27"/>
      <c r="BC201" s="27"/>
      <c r="BD201" s="27"/>
      <c r="BE201" s="28"/>
    </row>
    <row r="202">
      <c r="AZ202" s="27"/>
      <c r="BA202" s="27"/>
      <c r="BB202" s="27"/>
      <c r="BC202" s="27"/>
      <c r="BD202" s="27"/>
      <c r="BE202" s="28"/>
    </row>
    <row r="203">
      <c r="AZ203" s="27"/>
      <c r="BA203" s="27"/>
      <c r="BB203" s="27"/>
      <c r="BC203" s="27"/>
      <c r="BD203" s="27"/>
      <c r="BE203" s="28"/>
    </row>
    <row r="204">
      <c r="AZ204" s="27"/>
      <c r="BA204" s="27"/>
      <c r="BB204" s="27"/>
      <c r="BC204" s="27"/>
      <c r="BD204" s="27"/>
      <c r="BE204" s="28"/>
    </row>
    <row r="205">
      <c r="AZ205" s="27"/>
      <c r="BA205" s="27"/>
      <c r="BB205" s="27"/>
      <c r="BC205" s="27"/>
      <c r="BD205" s="27"/>
      <c r="BE205" s="28"/>
    </row>
    <row r="206">
      <c r="AZ206" s="27"/>
      <c r="BA206" s="27"/>
      <c r="BB206" s="27"/>
      <c r="BC206" s="27"/>
      <c r="BD206" s="27"/>
      <c r="BE206" s="28"/>
    </row>
    <row r="207">
      <c r="AZ207" s="27"/>
      <c r="BA207" s="27"/>
      <c r="BB207" s="27"/>
      <c r="BC207" s="27"/>
      <c r="BD207" s="27"/>
      <c r="BE207" s="28"/>
    </row>
    <row r="208">
      <c r="AZ208" s="27"/>
      <c r="BA208" s="27"/>
      <c r="BB208" s="27"/>
      <c r="BC208" s="27"/>
      <c r="BD208" s="27"/>
      <c r="BE208" s="28"/>
    </row>
    <row r="209">
      <c r="AZ209" s="27"/>
      <c r="BA209" s="27"/>
      <c r="BB209" s="27"/>
      <c r="BC209" s="27"/>
      <c r="BD209" s="27"/>
      <c r="BE209" s="28"/>
    </row>
    <row r="210">
      <c r="AZ210" s="27"/>
      <c r="BA210" s="27"/>
      <c r="BB210" s="27"/>
      <c r="BC210" s="27"/>
      <c r="BD210" s="27"/>
      <c r="BE210" s="28"/>
    </row>
    <row r="211">
      <c r="AZ211" s="27"/>
      <c r="BA211" s="27"/>
      <c r="BB211" s="27"/>
      <c r="BC211" s="27"/>
      <c r="BD211" s="27"/>
      <c r="BE211" s="28"/>
    </row>
    <row r="212">
      <c r="AZ212" s="27"/>
      <c r="BA212" s="27"/>
      <c r="BB212" s="27"/>
      <c r="BC212" s="27"/>
      <c r="BD212" s="27"/>
      <c r="BE212" s="28"/>
    </row>
    <row r="213">
      <c r="AZ213" s="27"/>
      <c r="BA213" s="27"/>
      <c r="BB213" s="27"/>
      <c r="BC213" s="27"/>
      <c r="BD213" s="27"/>
      <c r="BE213" s="28"/>
    </row>
    <row r="214">
      <c r="AZ214" s="27"/>
      <c r="BA214" s="27"/>
      <c r="BB214" s="27"/>
      <c r="BC214" s="27"/>
      <c r="BD214" s="27"/>
      <c r="BE214" s="28"/>
    </row>
    <row r="215">
      <c r="AZ215" s="27"/>
      <c r="BA215" s="27"/>
      <c r="BB215" s="27"/>
      <c r="BC215" s="27"/>
      <c r="BD215" s="27"/>
      <c r="BE215" s="28"/>
    </row>
    <row r="216">
      <c r="AZ216" s="27"/>
      <c r="BA216" s="27"/>
      <c r="BB216" s="27"/>
      <c r="BC216" s="27"/>
      <c r="BD216" s="27"/>
      <c r="BE216" s="28"/>
    </row>
    <row r="217">
      <c r="AZ217" s="27"/>
      <c r="BA217" s="27"/>
      <c r="BB217" s="27"/>
      <c r="BC217" s="27"/>
      <c r="BD217" s="27"/>
      <c r="BE217" s="28"/>
    </row>
    <row r="218">
      <c r="AZ218" s="27"/>
      <c r="BA218" s="27"/>
      <c r="BB218" s="27"/>
      <c r="BC218" s="27"/>
      <c r="BD218" s="27"/>
      <c r="BE218" s="28"/>
    </row>
    <row r="219">
      <c r="AZ219" s="27"/>
      <c r="BA219" s="27"/>
      <c r="BB219" s="27"/>
      <c r="BC219" s="27"/>
      <c r="BD219" s="27"/>
      <c r="BE219" s="28"/>
    </row>
    <row r="220">
      <c r="AZ220" s="27"/>
      <c r="BA220" s="27"/>
      <c r="BB220" s="27"/>
      <c r="BC220" s="27"/>
      <c r="BD220" s="27"/>
      <c r="BE220" s="28"/>
    </row>
    <row r="221">
      <c r="AZ221" s="27"/>
      <c r="BA221" s="27"/>
      <c r="BB221" s="27"/>
      <c r="BC221" s="27"/>
      <c r="BD221" s="27"/>
      <c r="BE221" s="28"/>
    </row>
    <row r="222">
      <c r="AZ222" s="27"/>
      <c r="BA222" s="27"/>
      <c r="BB222" s="27"/>
      <c r="BC222" s="27"/>
      <c r="BD222" s="27"/>
      <c r="BE222" s="28"/>
    </row>
    <row r="223">
      <c r="AZ223" s="27"/>
      <c r="BA223" s="27"/>
      <c r="BB223" s="27"/>
      <c r="BC223" s="27"/>
      <c r="BD223" s="27"/>
      <c r="BE223" s="28"/>
    </row>
    <row r="224">
      <c r="AZ224" s="27"/>
      <c r="BA224" s="27"/>
      <c r="BB224" s="27"/>
      <c r="BC224" s="27"/>
      <c r="BD224" s="27"/>
      <c r="BE224" s="28"/>
    </row>
    <row r="225">
      <c r="AZ225" s="27"/>
      <c r="BA225" s="27"/>
      <c r="BB225" s="27"/>
      <c r="BC225" s="27"/>
      <c r="BD225" s="27"/>
      <c r="BE225" s="28"/>
    </row>
    <row r="226">
      <c r="AZ226" s="27"/>
      <c r="BA226" s="27"/>
      <c r="BB226" s="27"/>
      <c r="BC226" s="27"/>
      <c r="BD226" s="27"/>
      <c r="BE226" s="28"/>
    </row>
    <row r="227">
      <c r="AZ227" s="27"/>
      <c r="BA227" s="27"/>
      <c r="BB227" s="27"/>
      <c r="BC227" s="27"/>
      <c r="BD227" s="27"/>
      <c r="BE227" s="28"/>
    </row>
    <row r="228">
      <c r="AZ228" s="27"/>
      <c r="BA228" s="27"/>
      <c r="BB228" s="27"/>
      <c r="BC228" s="27"/>
      <c r="BD228" s="27"/>
      <c r="BE228" s="28"/>
    </row>
    <row r="229">
      <c r="AZ229" s="27"/>
      <c r="BA229" s="27"/>
      <c r="BB229" s="27"/>
      <c r="BC229" s="27"/>
      <c r="BD229" s="27"/>
      <c r="BE229" s="28"/>
    </row>
    <row r="230">
      <c r="AZ230" s="27"/>
      <c r="BA230" s="27"/>
      <c r="BB230" s="27"/>
      <c r="BC230" s="27"/>
      <c r="BD230" s="27"/>
      <c r="BE230" s="28"/>
    </row>
    <row r="231">
      <c r="AZ231" s="27"/>
      <c r="BA231" s="27"/>
      <c r="BB231" s="27"/>
      <c r="BC231" s="27"/>
      <c r="BD231" s="27"/>
      <c r="BE231" s="28"/>
    </row>
    <row r="232">
      <c r="AZ232" s="27"/>
      <c r="BA232" s="27"/>
      <c r="BB232" s="27"/>
      <c r="BC232" s="27"/>
      <c r="BD232" s="27"/>
      <c r="BE232" s="28"/>
    </row>
    <row r="233">
      <c r="AZ233" s="27"/>
      <c r="BA233" s="27"/>
      <c r="BB233" s="27"/>
      <c r="BC233" s="27"/>
      <c r="BD233" s="27"/>
      <c r="BE233" s="28"/>
    </row>
    <row r="234">
      <c r="AZ234" s="27"/>
      <c r="BA234" s="27"/>
      <c r="BB234" s="27"/>
      <c r="BC234" s="27"/>
      <c r="BD234" s="27"/>
      <c r="BE234" s="28"/>
    </row>
    <row r="235">
      <c r="AZ235" s="27"/>
      <c r="BA235" s="27"/>
      <c r="BB235" s="27"/>
      <c r="BC235" s="27"/>
      <c r="BD235" s="27"/>
      <c r="BE235" s="28"/>
    </row>
    <row r="236">
      <c r="AZ236" s="27"/>
      <c r="BA236" s="27"/>
      <c r="BB236" s="27"/>
      <c r="BC236" s="27"/>
      <c r="BD236" s="27"/>
      <c r="BE236" s="28"/>
    </row>
    <row r="237">
      <c r="AZ237" s="27"/>
      <c r="BA237" s="27"/>
      <c r="BB237" s="27"/>
      <c r="BC237" s="27"/>
      <c r="BD237" s="27"/>
      <c r="BE237" s="28"/>
    </row>
    <row r="238">
      <c r="AZ238" s="27"/>
      <c r="BA238" s="27"/>
      <c r="BB238" s="27"/>
      <c r="BC238" s="27"/>
      <c r="BD238" s="27"/>
      <c r="BE238" s="28"/>
    </row>
    <row r="239">
      <c r="AZ239" s="27"/>
      <c r="BA239" s="27"/>
      <c r="BB239" s="27"/>
      <c r="BC239" s="27"/>
      <c r="BD239" s="27"/>
      <c r="BE239" s="28"/>
    </row>
    <row r="240">
      <c r="AZ240" s="27"/>
      <c r="BA240" s="27"/>
      <c r="BB240" s="27"/>
      <c r="BC240" s="27"/>
      <c r="BD240" s="27"/>
      <c r="BE240" s="28"/>
    </row>
    <row r="241">
      <c r="AZ241" s="27"/>
      <c r="BA241" s="27"/>
      <c r="BB241" s="27"/>
      <c r="BC241" s="27"/>
      <c r="BD241" s="27"/>
      <c r="BE241" s="28"/>
    </row>
    <row r="242">
      <c r="AZ242" s="27"/>
      <c r="BA242" s="27"/>
      <c r="BB242" s="27"/>
      <c r="BC242" s="27"/>
      <c r="BD242" s="27"/>
      <c r="BE242" s="28"/>
    </row>
    <row r="243">
      <c r="AZ243" s="27"/>
      <c r="BA243" s="27"/>
      <c r="BB243" s="27"/>
      <c r="BC243" s="27"/>
      <c r="BD243" s="27"/>
      <c r="BE243" s="28"/>
    </row>
    <row r="244">
      <c r="AZ244" s="27"/>
      <c r="BA244" s="27"/>
      <c r="BB244" s="27"/>
      <c r="BC244" s="27"/>
      <c r="BD244" s="27"/>
      <c r="BE244" s="28"/>
    </row>
    <row r="245">
      <c r="AZ245" s="27"/>
      <c r="BA245" s="27"/>
      <c r="BB245" s="27"/>
      <c r="BC245" s="27"/>
      <c r="BD245" s="27"/>
      <c r="BE245" s="28"/>
    </row>
    <row r="246">
      <c r="AZ246" s="27"/>
      <c r="BA246" s="27"/>
      <c r="BB246" s="27"/>
      <c r="BC246" s="27"/>
      <c r="BD246" s="27"/>
      <c r="BE246" s="28"/>
    </row>
    <row r="247">
      <c r="AZ247" s="27"/>
      <c r="BA247" s="27"/>
      <c r="BB247" s="27"/>
      <c r="BC247" s="27"/>
      <c r="BD247" s="27"/>
      <c r="BE247" s="28"/>
    </row>
    <row r="248">
      <c r="AZ248" s="27"/>
      <c r="BA248" s="27"/>
      <c r="BB248" s="27"/>
      <c r="BC248" s="27"/>
      <c r="BD248" s="27"/>
      <c r="BE248" s="28"/>
    </row>
    <row r="249">
      <c r="AZ249" s="27"/>
      <c r="BA249" s="27"/>
      <c r="BB249" s="27"/>
      <c r="BC249" s="27"/>
      <c r="BD249" s="27"/>
      <c r="BE249" s="28"/>
    </row>
    <row r="250">
      <c r="AZ250" s="27"/>
      <c r="BA250" s="27"/>
      <c r="BB250" s="27"/>
      <c r="BC250" s="27"/>
      <c r="BD250" s="27"/>
      <c r="BE250" s="28"/>
    </row>
    <row r="251">
      <c r="AZ251" s="27"/>
      <c r="BA251" s="27"/>
      <c r="BB251" s="27"/>
      <c r="BC251" s="27"/>
      <c r="BD251" s="27"/>
      <c r="BE251" s="28"/>
    </row>
    <row r="252">
      <c r="AZ252" s="27"/>
      <c r="BA252" s="27"/>
      <c r="BB252" s="27"/>
      <c r="BC252" s="27"/>
      <c r="BD252" s="27"/>
      <c r="BE252" s="28"/>
    </row>
    <row r="253">
      <c r="AZ253" s="27"/>
      <c r="BA253" s="27"/>
      <c r="BB253" s="27"/>
      <c r="BC253" s="27"/>
      <c r="BD253" s="27"/>
      <c r="BE253" s="28"/>
    </row>
    <row r="254">
      <c r="AZ254" s="27"/>
      <c r="BA254" s="27"/>
      <c r="BB254" s="27"/>
      <c r="BC254" s="27"/>
      <c r="BD254" s="27"/>
      <c r="BE254" s="28"/>
    </row>
    <row r="255">
      <c r="AZ255" s="27"/>
      <c r="BA255" s="27"/>
      <c r="BB255" s="27"/>
      <c r="BC255" s="27"/>
      <c r="BD255" s="27"/>
      <c r="BE255" s="28"/>
    </row>
    <row r="256">
      <c r="AZ256" s="27"/>
      <c r="BA256" s="27"/>
      <c r="BB256" s="27"/>
      <c r="BC256" s="27"/>
      <c r="BD256" s="27"/>
      <c r="BE256" s="28"/>
    </row>
    <row r="257">
      <c r="AZ257" s="27"/>
      <c r="BA257" s="27"/>
      <c r="BB257" s="27"/>
      <c r="BC257" s="27"/>
      <c r="BD257" s="27"/>
      <c r="BE257" s="28"/>
    </row>
    <row r="258">
      <c r="AZ258" s="27"/>
      <c r="BA258" s="27"/>
      <c r="BB258" s="27"/>
      <c r="BC258" s="27"/>
      <c r="BD258" s="27"/>
      <c r="BE258" s="28"/>
    </row>
    <row r="259">
      <c r="AZ259" s="27"/>
      <c r="BA259" s="27"/>
      <c r="BB259" s="27"/>
      <c r="BC259" s="27"/>
      <c r="BD259" s="27"/>
      <c r="BE259" s="28"/>
    </row>
    <row r="260">
      <c r="AZ260" s="27"/>
      <c r="BA260" s="27"/>
      <c r="BB260" s="27"/>
      <c r="BC260" s="27"/>
      <c r="BD260" s="27"/>
      <c r="BE260" s="28"/>
    </row>
    <row r="261">
      <c r="AZ261" s="27"/>
      <c r="BA261" s="27"/>
      <c r="BB261" s="27"/>
      <c r="BC261" s="27"/>
      <c r="BD261" s="27"/>
      <c r="BE261" s="28"/>
    </row>
    <row r="262">
      <c r="AZ262" s="27"/>
      <c r="BA262" s="27"/>
      <c r="BB262" s="27"/>
      <c r="BC262" s="27"/>
      <c r="BD262" s="27"/>
      <c r="BE262" s="28"/>
    </row>
    <row r="263">
      <c r="AZ263" s="27"/>
      <c r="BA263" s="27"/>
      <c r="BB263" s="27"/>
      <c r="BC263" s="27"/>
      <c r="BD263" s="27"/>
      <c r="BE263" s="28"/>
    </row>
    <row r="264">
      <c r="AZ264" s="27"/>
      <c r="BA264" s="27"/>
      <c r="BB264" s="27"/>
      <c r="BC264" s="27"/>
      <c r="BD264" s="27"/>
      <c r="BE264" s="28"/>
    </row>
    <row r="265">
      <c r="AZ265" s="27"/>
      <c r="BA265" s="27"/>
      <c r="BB265" s="27"/>
      <c r="BC265" s="27"/>
      <c r="BD265" s="27"/>
      <c r="BE265" s="28"/>
    </row>
    <row r="266">
      <c r="AZ266" s="27"/>
      <c r="BA266" s="27"/>
      <c r="BB266" s="27"/>
      <c r="BC266" s="27"/>
      <c r="BD266" s="27"/>
      <c r="BE266" s="28"/>
    </row>
    <row r="267">
      <c r="AZ267" s="27"/>
      <c r="BA267" s="27"/>
      <c r="BB267" s="27"/>
      <c r="BC267" s="27"/>
      <c r="BD267" s="27"/>
      <c r="BE267" s="28"/>
    </row>
    <row r="268">
      <c r="AZ268" s="27"/>
      <c r="BA268" s="27"/>
      <c r="BB268" s="27"/>
      <c r="BC268" s="27"/>
      <c r="BD268" s="27"/>
      <c r="BE268" s="28"/>
    </row>
    <row r="269">
      <c r="AZ269" s="27"/>
      <c r="BA269" s="27"/>
      <c r="BB269" s="27"/>
      <c r="BC269" s="27"/>
      <c r="BD269" s="27"/>
      <c r="BE269" s="28"/>
    </row>
    <row r="270">
      <c r="AZ270" s="27"/>
      <c r="BA270" s="27"/>
      <c r="BB270" s="27"/>
      <c r="BC270" s="27"/>
      <c r="BD270" s="27"/>
      <c r="BE270" s="28"/>
    </row>
    <row r="271">
      <c r="AZ271" s="27"/>
      <c r="BA271" s="27"/>
      <c r="BB271" s="27"/>
      <c r="BC271" s="27"/>
      <c r="BD271" s="27"/>
      <c r="BE271" s="28"/>
    </row>
    <row r="272">
      <c r="AZ272" s="27"/>
      <c r="BA272" s="27"/>
      <c r="BB272" s="27"/>
      <c r="BC272" s="27"/>
      <c r="BD272" s="27"/>
      <c r="BE272" s="28"/>
    </row>
    <row r="273">
      <c r="AZ273" s="27"/>
      <c r="BA273" s="27"/>
      <c r="BB273" s="27"/>
      <c r="BC273" s="27"/>
      <c r="BD273" s="27"/>
      <c r="BE273" s="28"/>
    </row>
    <row r="274">
      <c r="AZ274" s="27"/>
      <c r="BA274" s="27"/>
      <c r="BB274" s="27"/>
      <c r="BC274" s="27"/>
      <c r="BD274" s="27"/>
      <c r="BE274" s="28"/>
    </row>
    <row r="275">
      <c r="AZ275" s="27"/>
      <c r="BA275" s="27"/>
      <c r="BB275" s="27"/>
      <c r="BC275" s="27"/>
      <c r="BD275" s="27"/>
      <c r="BE275" s="28"/>
    </row>
    <row r="276">
      <c r="AZ276" s="27"/>
      <c r="BA276" s="27"/>
      <c r="BB276" s="27"/>
      <c r="BC276" s="27"/>
      <c r="BD276" s="27"/>
      <c r="BE276" s="28"/>
    </row>
    <row r="277">
      <c r="AZ277" s="27"/>
      <c r="BA277" s="27"/>
      <c r="BB277" s="27"/>
      <c r="BC277" s="27"/>
      <c r="BD277" s="27"/>
      <c r="BE277" s="28"/>
    </row>
    <row r="278">
      <c r="AZ278" s="27"/>
      <c r="BA278" s="27"/>
      <c r="BB278" s="27"/>
      <c r="BC278" s="27"/>
      <c r="BD278" s="27"/>
      <c r="BE278" s="28"/>
    </row>
    <row r="279">
      <c r="AZ279" s="27"/>
      <c r="BA279" s="27"/>
      <c r="BB279" s="27"/>
      <c r="BC279" s="27"/>
      <c r="BD279" s="27"/>
      <c r="BE279" s="28"/>
    </row>
    <row r="280">
      <c r="AZ280" s="27"/>
      <c r="BA280" s="27"/>
      <c r="BB280" s="27"/>
      <c r="BC280" s="27"/>
      <c r="BD280" s="27"/>
      <c r="BE280" s="28"/>
    </row>
    <row r="281">
      <c r="AZ281" s="27"/>
      <c r="BA281" s="27"/>
      <c r="BB281" s="27"/>
      <c r="BC281" s="27"/>
      <c r="BD281" s="27"/>
      <c r="BE281" s="28"/>
    </row>
    <row r="282">
      <c r="AZ282" s="27"/>
      <c r="BA282" s="27"/>
      <c r="BB282" s="27"/>
      <c r="BC282" s="27"/>
      <c r="BD282" s="27"/>
      <c r="BE282" s="28"/>
    </row>
    <row r="283">
      <c r="AZ283" s="27"/>
      <c r="BA283" s="27"/>
      <c r="BB283" s="27"/>
      <c r="BC283" s="27"/>
      <c r="BD283" s="27"/>
      <c r="BE283" s="28"/>
    </row>
    <row r="284">
      <c r="AZ284" s="27"/>
      <c r="BA284" s="27"/>
      <c r="BB284" s="27"/>
      <c r="BC284" s="27"/>
      <c r="BD284" s="27"/>
      <c r="BE284" s="28"/>
    </row>
    <row r="285">
      <c r="AZ285" s="27"/>
      <c r="BA285" s="27"/>
      <c r="BB285" s="27"/>
      <c r="BC285" s="27"/>
      <c r="BD285" s="27"/>
      <c r="BE285" s="28"/>
    </row>
    <row r="286">
      <c r="AZ286" s="27"/>
      <c r="BA286" s="27"/>
      <c r="BB286" s="27"/>
      <c r="BC286" s="27"/>
      <c r="BD286" s="27"/>
      <c r="BE286" s="28"/>
    </row>
    <row r="287">
      <c r="AZ287" s="27"/>
      <c r="BA287" s="27"/>
      <c r="BB287" s="27"/>
      <c r="BC287" s="27"/>
      <c r="BD287" s="27"/>
      <c r="BE287" s="28"/>
    </row>
    <row r="288">
      <c r="AZ288" s="27"/>
      <c r="BA288" s="27"/>
      <c r="BB288" s="27"/>
      <c r="BC288" s="27"/>
      <c r="BD288" s="27"/>
      <c r="BE288" s="28"/>
    </row>
    <row r="289">
      <c r="AZ289" s="27"/>
      <c r="BA289" s="27"/>
      <c r="BB289" s="27"/>
      <c r="BC289" s="27"/>
      <c r="BD289" s="27"/>
      <c r="BE289" s="28"/>
    </row>
    <row r="290">
      <c r="AZ290" s="27"/>
      <c r="BA290" s="27"/>
      <c r="BB290" s="27"/>
      <c r="BC290" s="27"/>
      <c r="BD290" s="27"/>
      <c r="BE290" s="28"/>
    </row>
    <row r="291">
      <c r="AZ291" s="27"/>
      <c r="BA291" s="27"/>
      <c r="BB291" s="27"/>
      <c r="BC291" s="27"/>
      <c r="BD291" s="27"/>
      <c r="BE291" s="28"/>
    </row>
    <row r="292">
      <c r="AZ292" s="27"/>
      <c r="BA292" s="27"/>
      <c r="BB292" s="27"/>
      <c r="BC292" s="27"/>
      <c r="BD292" s="27"/>
      <c r="BE292" s="28"/>
    </row>
    <row r="293">
      <c r="AZ293" s="27"/>
      <c r="BA293" s="27"/>
      <c r="BB293" s="27"/>
      <c r="BC293" s="27"/>
      <c r="BD293" s="27"/>
      <c r="BE293" s="28"/>
    </row>
    <row r="294">
      <c r="AZ294" s="27"/>
      <c r="BA294" s="27"/>
      <c r="BB294" s="27"/>
      <c r="BC294" s="27"/>
      <c r="BD294" s="27"/>
      <c r="BE294" s="28"/>
    </row>
    <row r="295">
      <c r="AZ295" s="27"/>
      <c r="BA295" s="27"/>
      <c r="BB295" s="27"/>
      <c r="BC295" s="27"/>
      <c r="BD295" s="27"/>
      <c r="BE295" s="28"/>
    </row>
    <row r="296">
      <c r="AZ296" s="27"/>
      <c r="BA296" s="27"/>
      <c r="BB296" s="27"/>
      <c r="BC296" s="27"/>
      <c r="BD296" s="27"/>
      <c r="BE296" s="28"/>
    </row>
    <row r="297">
      <c r="AZ297" s="27"/>
      <c r="BA297" s="27"/>
      <c r="BB297" s="27"/>
      <c r="BC297" s="27"/>
      <c r="BD297" s="27"/>
      <c r="BE297" s="28"/>
    </row>
    <row r="298">
      <c r="AZ298" s="27"/>
      <c r="BA298" s="27"/>
      <c r="BB298" s="27"/>
      <c r="BC298" s="27"/>
      <c r="BD298" s="27"/>
      <c r="BE298" s="28"/>
    </row>
    <row r="299">
      <c r="AZ299" s="27"/>
      <c r="BA299" s="27"/>
      <c r="BB299" s="27"/>
      <c r="BC299" s="27"/>
      <c r="BD299" s="27"/>
      <c r="BE299" s="28"/>
    </row>
    <row r="300">
      <c r="AZ300" s="27"/>
      <c r="BA300" s="27"/>
      <c r="BB300" s="27"/>
      <c r="BC300" s="27"/>
      <c r="BD300" s="27"/>
      <c r="BE300" s="28"/>
    </row>
    <row r="301">
      <c r="AZ301" s="27"/>
      <c r="BA301" s="27"/>
      <c r="BB301" s="27"/>
      <c r="BC301" s="27"/>
      <c r="BD301" s="27"/>
      <c r="BE301" s="28"/>
    </row>
    <row r="302">
      <c r="AZ302" s="27"/>
      <c r="BA302" s="27"/>
      <c r="BB302" s="27"/>
      <c r="BC302" s="27"/>
      <c r="BD302" s="27"/>
      <c r="BE302" s="28"/>
    </row>
    <row r="303">
      <c r="AZ303" s="27"/>
      <c r="BA303" s="27"/>
      <c r="BB303" s="27"/>
      <c r="BC303" s="27"/>
      <c r="BD303" s="27"/>
      <c r="BE303" s="28"/>
    </row>
    <row r="304">
      <c r="AZ304" s="27"/>
      <c r="BA304" s="27"/>
      <c r="BB304" s="27"/>
      <c r="BC304" s="27"/>
      <c r="BD304" s="27"/>
      <c r="BE304" s="28"/>
    </row>
    <row r="305">
      <c r="AZ305" s="27"/>
      <c r="BA305" s="27"/>
      <c r="BB305" s="27"/>
      <c r="BC305" s="27"/>
      <c r="BD305" s="27"/>
      <c r="BE305" s="28"/>
    </row>
    <row r="306">
      <c r="AZ306" s="27"/>
      <c r="BA306" s="27"/>
      <c r="BB306" s="27"/>
      <c r="BC306" s="27"/>
      <c r="BD306" s="27"/>
      <c r="BE306" s="28"/>
    </row>
    <row r="307">
      <c r="AZ307" s="27"/>
      <c r="BA307" s="27"/>
      <c r="BB307" s="27"/>
      <c r="BC307" s="27"/>
      <c r="BD307" s="27"/>
      <c r="BE307" s="28"/>
    </row>
    <row r="308">
      <c r="AZ308" s="27"/>
      <c r="BA308" s="27"/>
      <c r="BB308" s="27"/>
      <c r="BC308" s="27"/>
      <c r="BD308" s="27"/>
      <c r="BE308" s="28"/>
    </row>
    <row r="309">
      <c r="AZ309" s="27"/>
      <c r="BA309" s="27"/>
      <c r="BB309" s="27"/>
      <c r="BC309" s="27"/>
      <c r="BD309" s="27"/>
      <c r="BE309" s="28"/>
    </row>
    <row r="310">
      <c r="AZ310" s="27"/>
      <c r="BA310" s="27"/>
      <c r="BB310" s="27"/>
      <c r="BC310" s="27"/>
      <c r="BD310" s="27"/>
      <c r="BE310" s="28"/>
    </row>
    <row r="311">
      <c r="AZ311" s="27"/>
      <c r="BA311" s="27"/>
      <c r="BB311" s="27"/>
      <c r="BC311" s="27"/>
      <c r="BD311" s="27"/>
      <c r="BE311" s="28"/>
    </row>
    <row r="312">
      <c r="AZ312" s="27"/>
      <c r="BA312" s="27"/>
      <c r="BB312" s="27"/>
      <c r="BC312" s="27"/>
      <c r="BD312" s="27"/>
      <c r="BE312" s="28"/>
    </row>
    <row r="313">
      <c r="AZ313" s="27"/>
      <c r="BA313" s="27"/>
      <c r="BB313" s="27"/>
      <c r="BC313" s="27"/>
      <c r="BD313" s="27"/>
      <c r="BE313" s="28"/>
    </row>
    <row r="314">
      <c r="AZ314" s="27"/>
      <c r="BA314" s="27"/>
      <c r="BB314" s="27"/>
      <c r="BC314" s="27"/>
      <c r="BD314" s="27"/>
      <c r="BE314" s="28"/>
    </row>
    <row r="315">
      <c r="AZ315" s="27"/>
      <c r="BA315" s="27"/>
      <c r="BB315" s="27"/>
      <c r="BC315" s="27"/>
      <c r="BD315" s="27"/>
      <c r="BE315" s="28"/>
    </row>
    <row r="316">
      <c r="AZ316" s="27"/>
      <c r="BA316" s="27"/>
      <c r="BB316" s="27"/>
      <c r="BC316" s="27"/>
      <c r="BD316" s="27"/>
      <c r="BE316" s="28"/>
    </row>
    <row r="317">
      <c r="AZ317" s="27"/>
      <c r="BA317" s="27"/>
      <c r="BB317" s="27"/>
      <c r="BC317" s="27"/>
      <c r="BD317" s="27"/>
      <c r="BE317" s="28"/>
    </row>
    <row r="318">
      <c r="AZ318" s="27"/>
      <c r="BA318" s="27"/>
      <c r="BB318" s="27"/>
      <c r="BC318" s="27"/>
      <c r="BD318" s="27"/>
      <c r="BE318" s="28"/>
    </row>
    <row r="319">
      <c r="AZ319" s="27"/>
      <c r="BA319" s="27"/>
      <c r="BB319" s="27"/>
      <c r="BC319" s="27"/>
      <c r="BD319" s="27"/>
      <c r="BE319" s="28"/>
    </row>
    <row r="320">
      <c r="AZ320" s="27"/>
      <c r="BA320" s="27"/>
      <c r="BB320" s="27"/>
      <c r="BC320" s="27"/>
      <c r="BD320" s="27"/>
      <c r="BE320" s="28"/>
    </row>
    <row r="321">
      <c r="AZ321" s="27"/>
      <c r="BA321" s="27"/>
      <c r="BB321" s="27"/>
      <c r="BC321" s="27"/>
      <c r="BD321" s="27"/>
      <c r="BE321" s="28"/>
    </row>
    <row r="322">
      <c r="AZ322" s="27"/>
      <c r="BA322" s="27"/>
      <c r="BB322" s="27"/>
      <c r="BC322" s="27"/>
      <c r="BD322" s="27"/>
      <c r="BE322" s="28"/>
    </row>
    <row r="323">
      <c r="AZ323" s="27"/>
      <c r="BA323" s="27"/>
      <c r="BB323" s="27"/>
      <c r="BC323" s="27"/>
      <c r="BD323" s="27"/>
      <c r="BE323" s="28"/>
    </row>
    <row r="324">
      <c r="AZ324" s="27"/>
      <c r="BA324" s="27"/>
      <c r="BB324" s="27"/>
      <c r="BC324" s="27"/>
      <c r="BD324" s="27"/>
      <c r="BE324" s="28"/>
    </row>
    <row r="325">
      <c r="AZ325" s="27"/>
      <c r="BA325" s="27"/>
      <c r="BB325" s="27"/>
      <c r="BC325" s="27"/>
      <c r="BD325" s="27"/>
      <c r="BE325" s="28"/>
    </row>
    <row r="326">
      <c r="AZ326" s="27"/>
      <c r="BA326" s="27"/>
      <c r="BB326" s="27"/>
      <c r="BC326" s="27"/>
      <c r="BD326" s="27"/>
      <c r="BE326" s="28"/>
    </row>
    <row r="327">
      <c r="AZ327" s="27"/>
      <c r="BA327" s="27"/>
      <c r="BB327" s="27"/>
      <c r="BC327" s="27"/>
      <c r="BD327" s="27"/>
      <c r="BE327" s="28"/>
    </row>
    <row r="328">
      <c r="AZ328" s="27"/>
      <c r="BA328" s="27"/>
      <c r="BB328" s="27"/>
      <c r="BC328" s="27"/>
      <c r="BD328" s="27"/>
      <c r="BE328" s="28"/>
    </row>
    <row r="329">
      <c r="AZ329" s="27"/>
      <c r="BA329" s="27"/>
      <c r="BB329" s="27"/>
      <c r="BC329" s="27"/>
      <c r="BD329" s="27"/>
      <c r="BE329" s="28"/>
    </row>
    <row r="330">
      <c r="AZ330" s="27"/>
      <c r="BA330" s="27"/>
      <c r="BB330" s="27"/>
      <c r="BC330" s="27"/>
      <c r="BD330" s="27"/>
      <c r="BE330" s="28"/>
    </row>
    <row r="331">
      <c r="AZ331" s="27"/>
      <c r="BA331" s="27"/>
      <c r="BB331" s="27"/>
      <c r="BC331" s="27"/>
      <c r="BD331" s="27"/>
      <c r="BE331" s="28"/>
    </row>
    <row r="332">
      <c r="AZ332" s="27"/>
      <c r="BA332" s="27"/>
      <c r="BB332" s="27"/>
      <c r="BC332" s="27"/>
      <c r="BD332" s="27"/>
      <c r="BE332" s="28"/>
    </row>
    <row r="333">
      <c r="AZ333" s="27"/>
      <c r="BA333" s="27"/>
      <c r="BB333" s="27"/>
      <c r="BC333" s="27"/>
      <c r="BD333" s="27"/>
      <c r="BE333" s="28"/>
    </row>
    <row r="334">
      <c r="AZ334" s="27"/>
      <c r="BA334" s="27"/>
      <c r="BB334" s="27"/>
      <c r="BC334" s="27"/>
      <c r="BD334" s="27"/>
      <c r="BE334" s="28"/>
    </row>
    <row r="335">
      <c r="AZ335" s="27"/>
      <c r="BA335" s="27"/>
      <c r="BB335" s="27"/>
      <c r="BC335" s="27"/>
      <c r="BD335" s="27"/>
      <c r="BE335" s="28"/>
    </row>
    <row r="336">
      <c r="AZ336" s="27"/>
      <c r="BA336" s="27"/>
      <c r="BB336" s="27"/>
      <c r="BC336" s="27"/>
      <c r="BD336" s="27"/>
      <c r="BE336" s="28"/>
    </row>
    <row r="337">
      <c r="AZ337" s="27"/>
      <c r="BA337" s="27"/>
      <c r="BB337" s="27"/>
      <c r="BC337" s="27"/>
      <c r="BD337" s="27"/>
      <c r="BE337" s="28"/>
    </row>
    <row r="338">
      <c r="AZ338" s="27"/>
      <c r="BA338" s="27"/>
      <c r="BB338" s="27"/>
      <c r="BC338" s="27"/>
      <c r="BD338" s="27"/>
      <c r="BE338" s="28"/>
    </row>
    <row r="339">
      <c r="AZ339" s="27"/>
      <c r="BA339" s="27"/>
      <c r="BB339" s="27"/>
      <c r="BC339" s="27"/>
      <c r="BD339" s="27"/>
      <c r="BE339" s="28"/>
    </row>
    <row r="340">
      <c r="AZ340" s="27"/>
      <c r="BA340" s="27"/>
      <c r="BB340" s="27"/>
      <c r="BC340" s="27"/>
      <c r="BD340" s="27"/>
      <c r="BE340" s="28"/>
    </row>
    <row r="341">
      <c r="AZ341" s="27"/>
      <c r="BA341" s="27"/>
      <c r="BB341" s="27"/>
      <c r="BC341" s="27"/>
      <c r="BD341" s="27"/>
      <c r="BE341" s="28"/>
    </row>
    <row r="342">
      <c r="AZ342" s="27"/>
      <c r="BA342" s="27"/>
      <c r="BB342" s="27"/>
      <c r="BC342" s="27"/>
      <c r="BD342" s="27"/>
      <c r="BE342" s="28"/>
    </row>
    <row r="343">
      <c r="AZ343" s="27"/>
      <c r="BA343" s="27"/>
      <c r="BB343" s="27"/>
      <c r="BC343" s="27"/>
      <c r="BD343" s="27"/>
      <c r="BE343" s="28"/>
    </row>
    <row r="344">
      <c r="AZ344" s="27"/>
      <c r="BA344" s="27"/>
      <c r="BB344" s="27"/>
      <c r="BC344" s="27"/>
      <c r="BD344" s="27"/>
      <c r="BE344" s="28"/>
    </row>
    <row r="345">
      <c r="AZ345" s="27"/>
      <c r="BA345" s="27"/>
      <c r="BB345" s="27"/>
      <c r="BC345" s="27"/>
      <c r="BD345" s="27"/>
      <c r="BE345" s="28"/>
    </row>
    <row r="346">
      <c r="AZ346" s="27"/>
      <c r="BA346" s="27"/>
      <c r="BB346" s="27"/>
      <c r="BC346" s="27"/>
      <c r="BD346" s="27"/>
      <c r="BE346" s="28"/>
    </row>
    <row r="347">
      <c r="AZ347" s="27"/>
      <c r="BA347" s="27"/>
      <c r="BB347" s="27"/>
      <c r="BC347" s="27"/>
      <c r="BD347" s="27"/>
      <c r="BE347" s="28"/>
    </row>
    <row r="348">
      <c r="AZ348" s="27"/>
      <c r="BA348" s="27"/>
      <c r="BB348" s="27"/>
      <c r="BC348" s="27"/>
      <c r="BD348" s="27"/>
      <c r="BE348" s="28"/>
    </row>
    <row r="349">
      <c r="AZ349" s="27"/>
      <c r="BA349" s="27"/>
      <c r="BB349" s="27"/>
      <c r="BC349" s="27"/>
      <c r="BD349" s="27"/>
      <c r="BE349" s="28"/>
    </row>
    <row r="350">
      <c r="AZ350" s="27"/>
      <c r="BA350" s="27"/>
      <c r="BB350" s="27"/>
      <c r="BC350" s="27"/>
      <c r="BD350" s="27"/>
      <c r="BE350" s="28"/>
    </row>
    <row r="351">
      <c r="AZ351" s="27"/>
      <c r="BA351" s="27"/>
      <c r="BB351" s="27"/>
      <c r="BC351" s="27"/>
      <c r="BD351" s="27"/>
      <c r="BE351" s="28"/>
    </row>
    <row r="352">
      <c r="AZ352" s="27"/>
      <c r="BA352" s="27"/>
      <c r="BB352" s="27"/>
      <c r="BC352" s="27"/>
      <c r="BD352" s="27"/>
      <c r="BE352" s="28"/>
    </row>
    <row r="353">
      <c r="AZ353" s="27"/>
      <c r="BA353" s="27"/>
      <c r="BB353" s="27"/>
      <c r="BC353" s="27"/>
      <c r="BD353" s="27"/>
      <c r="BE353" s="28"/>
    </row>
    <row r="354">
      <c r="AZ354" s="27"/>
      <c r="BA354" s="27"/>
      <c r="BB354" s="27"/>
      <c r="BC354" s="27"/>
      <c r="BD354" s="27"/>
      <c r="BE354" s="28"/>
    </row>
    <row r="355">
      <c r="AZ355" s="27"/>
      <c r="BA355" s="27"/>
      <c r="BB355" s="27"/>
      <c r="BC355" s="27"/>
      <c r="BD355" s="27"/>
      <c r="BE355" s="28"/>
    </row>
    <row r="356">
      <c r="AZ356" s="27"/>
      <c r="BA356" s="27"/>
      <c r="BB356" s="27"/>
      <c r="BC356" s="27"/>
      <c r="BD356" s="27"/>
      <c r="BE356" s="28"/>
    </row>
    <row r="357">
      <c r="AZ357" s="27"/>
      <c r="BA357" s="27"/>
      <c r="BB357" s="27"/>
      <c r="BC357" s="27"/>
      <c r="BD357" s="27"/>
      <c r="BE357" s="28"/>
    </row>
    <row r="358">
      <c r="AZ358" s="27"/>
      <c r="BA358" s="27"/>
      <c r="BB358" s="27"/>
      <c r="BC358" s="27"/>
      <c r="BD358" s="27"/>
      <c r="BE358" s="28"/>
    </row>
    <row r="359">
      <c r="AZ359" s="27"/>
      <c r="BA359" s="27"/>
      <c r="BB359" s="27"/>
      <c r="BC359" s="27"/>
      <c r="BD359" s="27"/>
      <c r="BE359" s="28"/>
    </row>
    <row r="360">
      <c r="AZ360" s="27"/>
      <c r="BA360" s="27"/>
      <c r="BB360" s="27"/>
      <c r="BC360" s="27"/>
      <c r="BD360" s="27"/>
      <c r="BE360" s="28"/>
    </row>
    <row r="361">
      <c r="AZ361" s="27"/>
      <c r="BA361" s="27"/>
      <c r="BB361" s="27"/>
      <c r="BC361" s="27"/>
      <c r="BD361" s="27"/>
      <c r="BE361" s="28"/>
    </row>
    <row r="362">
      <c r="AZ362" s="27"/>
      <c r="BA362" s="27"/>
      <c r="BB362" s="27"/>
      <c r="BC362" s="27"/>
      <c r="BD362" s="27"/>
      <c r="BE362" s="28"/>
    </row>
    <row r="363">
      <c r="AZ363" s="27"/>
      <c r="BA363" s="27"/>
      <c r="BB363" s="27"/>
      <c r="BC363" s="27"/>
      <c r="BD363" s="27"/>
      <c r="BE363" s="28"/>
    </row>
    <row r="364">
      <c r="AZ364" s="27"/>
      <c r="BA364" s="27"/>
      <c r="BB364" s="27"/>
      <c r="BC364" s="27"/>
      <c r="BD364" s="27"/>
      <c r="BE364" s="28"/>
    </row>
    <row r="365">
      <c r="AZ365" s="27"/>
      <c r="BA365" s="27"/>
      <c r="BB365" s="27"/>
      <c r="BC365" s="27"/>
      <c r="BD365" s="27"/>
      <c r="BE365" s="28"/>
    </row>
    <row r="366">
      <c r="AZ366" s="27"/>
      <c r="BA366" s="27"/>
      <c r="BB366" s="27"/>
      <c r="BC366" s="27"/>
      <c r="BD366" s="27"/>
      <c r="BE366" s="28"/>
    </row>
    <row r="367">
      <c r="AZ367" s="27"/>
      <c r="BA367" s="27"/>
      <c r="BB367" s="27"/>
      <c r="BC367" s="27"/>
      <c r="BD367" s="27"/>
      <c r="BE367" s="28"/>
    </row>
    <row r="368">
      <c r="AZ368" s="27"/>
      <c r="BA368" s="27"/>
      <c r="BB368" s="27"/>
      <c r="BC368" s="27"/>
      <c r="BD368" s="27"/>
      <c r="BE368" s="28"/>
    </row>
    <row r="369">
      <c r="AZ369" s="27"/>
      <c r="BA369" s="27"/>
      <c r="BB369" s="27"/>
      <c r="BC369" s="27"/>
      <c r="BD369" s="27"/>
      <c r="BE369" s="28"/>
    </row>
    <row r="370">
      <c r="AZ370" s="27"/>
      <c r="BA370" s="27"/>
      <c r="BB370" s="27"/>
      <c r="BC370" s="27"/>
      <c r="BD370" s="27"/>
      <c r="BE370" s="28"/>
    </row>
    <row r="371">
      <c r="AZ371" s="27"/>
      <c r="BA371" s="27"/>
      <c r="BB371" s="27"/>
      <c r="BC371" s="27"/>
      <c r="BD371" s="27"/>
      <c r="BE371" s="28"/>
    </row>
    <row r="372">
      <c r="AZ372" s="27"/>
      <c r="BA372" s="27"/>
      <c r="BB372" s="27"/>
      <c r="BC372" s="27"/>
      <c r="BD372" s="27"/>
      <c r="BE372" s="28"/>
    </row>
    <row r="373">
      <c r="AZ373" s="27"/>
      <c r="BA373" s="27"/>
      <c r="BB373" s="27"/>
      <c r="BC373" s="27"/>
      <c r="BD373" s="27"/>
      <c r="BE373" s="28"/>
    </row>
    <row r="374">
      <c r="AZ374" s="27"/>
      <c r="BA374" s="27"/>
      <c r="BB374" s="27"/>
      <c r="BC374" s="27"/>
      <c r="BD374" s="27"/>
      <c r="BE374" s="28"/>
    </row>
    <row r="375">
      <c r="AZ375" s="27"/>
      <c r="BA375" s="27"/>
      <c r="BB375" s="27"/>
      <c r="BC375" s="27"/>
      <c r="BD375" s="27"/>
      <c r="BE375" s="28"/>
    </row>
    <row r="376">
      <c r="AZ376" s="27"/>
      <c r="BA376" s="27"/>
      <c r="BB376" s="27"/>
      <c r="BC376" s="27"/>
      <c r="BD376" s="27"/>
      <c r="BE376" s="28"/>
    </row>
    <row r="377">
      <c r="AZ377" s="27"/>
      <c r="BA377" s="27"/>
      <c r="BB377" s="27"/>
      <c r="BC377" s="27"/>
      <c r="BD377" s="27"/>
      <c r="BE377" s="28"/>
    </row>
    <row r="378">
      <c r="AZ378" s="27"/>
      <c r="BA378" s="27"/>
      <c r="BB378" s="27"/>
      <c r="BC378" s="27"/>
      <c r="BD378" s="27"/>
      <c r="BE378" s="28"/>
    </row>
    <row r="379">
      <c r="AZ379" s="27"/>
      <c r="BA379" s="27"/>
      <c r="BB379" s="27"/>
      <c r="BC379" s="27"/>
      <c r="BD379" s="27"/>
      <c r="BE379" s="28"/>
    </row>
    <row r="380">
      <c r="AZ380" s="27"/>
      <c r="BA380" s="27"/>
      <c r="BB380" s="27"/>
      <c r="BC380" s="27"/>
      <c r="BD380" s="27"/>
      <c r="BE380" s="28"/>
    </row>
    <row r="381">
      <c r="AZ381" s="27"/>
      <c r="BA381" s="27"/>
      <c r="BB381" s="27"/>
      <c r="BC381" s="27"/>
      <c r="BD381" s="27"/>
      <c r="BE381" s="28"/>
    </row>
    <row r="382">
      <c r="AZ382" s="27"/>
      <c r="BA382" s="27"/>
      <c r="BB382" s="27"/>
      <c r="BC382" s="27"/>
      <c r="BD382" s="27"/>
      <c r="BE382" s="28"/>
    </row>
    <row r="383">
      <c r="AZ383" s="27"/>
      <c r="BA383" s="27"/>
      <c r="BB383" s="27"/>
      <c r="BC383" s="27"/>
      <c r="BD383" s="27"/>
      <c r="BE383" s="28"/>
    </row>
    <row r="384">
      <c r="AZ384" s="27"/>
      <c r="BA384" s="27"/>
      <c r="BB384" s="27"/>
      <c r="BC384" s="27"/>
      <c r="BD384" s="27"/>
      <c r="BE384" s="28"/>
    </row>
    <row r="385">
      <c r="AZ385" s="27"/>
      <c r="BA385" s="27"/>
      <c r="BB385" s="27"/>
      <c r="BC385" s="27"/>
      <c r="BD385" s="27"/>
      <c r="BE385" s="28"/>
    </row>
    <row r="386">
      <c r="AZ386" s="27"/>
      <c r="BA386" s="27"/>
      <c r="BB386" s="27"/>
      <c r="BC386" s="27"/>
      <c r="BD386" s="27"/>
      <c r="BE386" s="28"/>
    </row>
    <row r="387">
      <c r="AZ387" s="27"/>
      <c r="BA387" s="27"/>
      <c r="BB387" s="27"/>
      <c r="BC387" s="27"/>
      <c r="BD387" s="27"/>
      <c r="BE387" s="28"/>
    </row>
    <row r="388">
      <c r="AZ388" s="27"/>
      <c r="BA388" s="27"/>
      <c r="BB388" s="27"/>
      <c r="BC388" s="27"/>
      <c r="BD388" s="27"/>
      <c r="BE388" s="28"/>
    </row>
    <row r="389">
      <c r="AZ389" s="27"/>
      <c r="BA389" s="27"/>
      <c r="BB389" s="27"/>
      <c r="BC389" s="27"/>
      <c r="BD389" s="27"/>
      <c r="BE389" s="28"/>
    </row>
    <row r="390">
      <c r="AZ390" s="27"/>
      <c r="BA390" s="27"/>
      <c r="BB390" s="27"/>
      <c r="BC390" s="27"/>
      <c r="BD390" s="27"/>
      <c r="BE390" s="28"/>
    </row>
    <row r="391">
      <c r="AZ391" s="27"/>
      <c r="BA391" s="27"/>
      <c r="BB391" s="27"/>
      <c r="BC391" s="27"/>
      <c r="BD391" s="27"/>
      <c r="BE391" s="28"/>
    </row>
    <row r="392">
      <c r="AZ392" s="27"/>
      <c r="BA392" s="27"/>
      <c r="BB392" s="27"/>
      <c r="BC392" s="27"/>
      <c r="BD392" s="27"/>
      <c r="BE392" s="28"/>
    </row>
    <row r="393">
      <c r="AZ393" s="27"/>
      <c r="BA393" s="27"/>
      <c r="BB393" s="27"/>
      <c r="BC393" s="27"/>
      <c r="BD393" s="27"/>
      <c r="BE393" s="28"/>
    </row>
    <row r="394">
      <c r="AZ394" s="27"/>
      <c r="BA394" s="27"/>
      <c r="BB394" s="27"/>
      <c r="BC394" s="27"/>
      <c r="BD394" s="27"/>
      <c r="BE394" s="28"/>
    </row>
    <row r="395">
      <c r="AZ395" s="27"/>
      <c r="BA395" s="27"/>
      <c r="BB395" s="27"/>
      <c r="BC395" s="27"/>
      <c r="BD395" s="27"/>
      <c r="BE395" s="28"/>
    </row>
    <row r="396">
      <c r="AZ396" s="27"/>
      <c r="BA396" s="27"/>
      <c r="BB396" s="27"/>
      <c r="BC396" s="27"/>
      <c r="BD396" s="27"/>
      <c r="BE396" s="28"/>
    </row>
    <row r="397">
      <c r="AZ397" s="27"/>
      <c r="BA397" s="27"/>
      <c r="BB397" s="27"/>
      <c r="BC397" s="27"/>
      <c r="BD397" s="27"/>
      <c r="BE397" s="28"/>
    </row>
    <row r="398">
      <c r="AZ398" s="27"/>
      <c r="BA398" s="27"/>
      <c r="BB398" s="27"/>
      <c r="BC398" s="27"/>
      <c r="BD398" s="27"/>
      <c r="BE398" s="28"/>
    </row>
    <row r="399">
      <c r="AZ399" s="27"/>
      <c r="BA399" s="27"/>
      <c r="BB399" s="27"/>
      <c r="BC399" s="27"/>
      <c r="BD399" s="27"/>
      <c r="BE399" s="28"/>
    </row>
    <row r="400">
      <c r="AZ400" s="27"/>
      <c r="BA400" s="27"/>
      <c r="BB400" s="27"/>
      <c r="BC400" s="27"/>
      <c r="BD400" s="27"/>
      <c r="BE400" s="28"/>
    </row>
    <row r="401">
      <c r="AZ401" s="27"/>
      <c r="BA401" s="27"/>
      <c r="BB401" s="27"/>
      <c r="BC401" s="27"/>
      <c r="BD401" s="27"/>
      <c r="BE401" s="28"/>
    </row>
    <row r="402">
      <c r="AZ402" s="27"/>
      <c r="BA402" s="27"/>
      <c r="BB402" s="27"/>
      <c r="BC402" s="27"/>
      <c r="BD402" s="27"/>
      <c r="BE402" s="28"/>
    </row>
    <row r="403">
      <c r="AZ403" s="27"/>
      <c r="BA403" s="27"/>
      <c r="BB403" s="27"/>
      <c r="BC403" s="27"/>
      <c r="BD403" s="27"/>
      <c r="BE403" s="28"/>
    </row>
    <row r="404">
      <c r="AZ404" s="27"/>
      <c r="BA404" s="27"/>
      <c r="BB404" s="27"/>
      <c r="BC404" s="27"/>
      <c r="BD404" s="27"/>
      <c r="BE404" s="28"/>
    </row>
    <row r="405">
      <c r="AZ405" s="27"/>
      <c r="BA405" s="27"/>
      <c r="BB405" s="27"/>
      <c r="BC405" s="27"/>
      <c r="BD405" s="27"/>
      <c r="BE405" s="28"/>
    </row>
    <row r="406">
      <c r="AZ406" s="27"/>
      <c r="BA406" s="27"/>
      <c r="BB406" s="27"/>
      <c r="BC406" s="27"/>
      <c r="BD406" s="27"/>
      <c r="BE406" s="28"/>
    </row>
    <row r="407">
      <c r="AZ407" s="27"/>
      <c r="BA407" s="27"/>
      <c r="BB407" s="27"/>
      <c r="BC407" s="27"/>
      <c r="BD407" s="27"/>
      <c r="BE407" s="28"/>
    </row>
    <row r="408">
      <c r="AZ408" s="27"/>
      <c r="BA408" s="27"/>
      <c r="BB408" s="27"/>
      <c r="BC408" s="27"/>
      <c r="BD408" s="27"/>
      <c r="BE408" s="28"/>
    </row>
    <row r="409">
      <c r="AZ409" s="27"/>
      <c r="BA409" s="27"/>
      <c r="BB409" s="27"/>
      <c r="BC409" s="27"/>
      <c r="BD409" s="27"/>
      <c r="BE409" s="28"/>
    </row>
    <row r="410">
      <c r="AZ410" s="27"/>
      <c r="BA410" s="27"/>
      <c r="BB410" s="27"/>
      <c r="BC410" s="27"/>
      <c r="BD410" s="27"/>
      <c r="BE410" s="28"/>
    </row>
    <row r="411">
      <c r="AZ411" s="27"/>
      <c r="BA411" s="27"/>
      <c r="BB411" s="27"/>
      <c r="BC411" s="27"/>
      <c r="BD411" s="27"/>
      <c r="BE411" s="28"/>
    </row>
    <row r="412">
      <c r="AZ412" s="27"/>
      <c r="BA412" s="27"/>
      <c r="BB412" s="27"/>
      <c r="BC412" s="27"/>
      <c r="BD412" s="27"/>
      <c r="BE412" s="28"/>
    </row>
    <row r="413">
      <c r="AZ413" s="27"/>
      <c r="BA413" s="27"/>
      <c r="BB413" s="27"/>
      <c r="BC413" s="27"/>
      <c r="BD413" s="27"/>
      <c r="BE413" s="28"/>
    </row>
    <row r="414">
      <c r="AZ414" s="27"/>
      <c r="BA414" s="27"/>
      <c r="BB414" s="27"/>
      <c r="BC414" s="27"/>
      <c r="BD414" s="27"/>
      <c r="BE414" s="28"/>
    </row>
    <row r="415">
      <c r="AZ415" s="27"/>
      <c r="BA415" s="27"/>
      <c r="BB415" s="27"/>
      <c r="BC415" s="27"/>
      <c r="BD415" s="27"/>
      <c r="BE415" s="28"/>
    </row>
    <row r="416">
      <c r="AZ416" s="27"/>
      <c r="BA416" s="27"/>
      <c r="BB416" s="27"/>
      <c r="BC416" s="27"/>
      <c r="BD416" s="27"/>
      <c r="BE416" s="28"/>
    </row>
    <row r="417">
      <c r="AZ417" s="27"/>
      <c r="BA417" s="27"/>
      <c r="BB417" s="27"/>
      <c r="BC417" s="27"/>
      <c r="BD417" s="27"/>
      <c r="BE417" s="28"/>
    </row>
    <row r="418">
      <c r="AZ418" s="27"/>
      <c r="BA418" s="27"/>
      <c r="BB418" s="27"/>
      <c r="BC418" s="27"/>
      <c r="BD418" s="27"/>
      <c r="BE418" s="28"/>
    </row>
    <row r="419">
      <c r="AZ419" s="27"/>
      <c r="BA419" s="27"/>
      <c r="BB419" s="27"/>
      <c r="BC419" s="27"/>
      <c r="BD419" s="27"/>
      <c r="BE419" s="28"/>
    </row>
    <row r="420">
      <c r="AZ420" s="27"/>
      <c r="BA420" s="27"/>
      <c r="BB420" s="27"/>
      <c r="BC420" s="27"/>
      <c r="BD420" s="27"/>
      <c r="BE420" s="28"/>
    </row>
    <row r="421">
      <c r="AZ421" s="27"/>
      <c r="BA421" s="27"/>
      <c r="BB421" s="27"/>
      <c r="BC421" s="27"/>
      <c r="BD421" s="27"/>
      <c r="BE421" s="28"/>
    </row>
    <row r="422">
      <c r="AZ422" s="27"/>
      <c r="BA422" s="27"/>
      <c r="BB422" s="27"/>
      <c r="BC422" s="27"/>
      <c r="BD422" s="27"/>
      <c r="BE422" s="28"/>
    </row>
    <row r="423">
      <c r="AZ423" s="27"/>
      <c r="BA423" s="27"/>
      <c r="BB423" s="27"/>
      <c r="BC423" s="27"/>
      <c r="BD423" s="27"/>
      <c r="BE423" s="28"/>
    </row>
    <row r="424">
      <c r="AZ424" s="27"/>
      <c r="BA424" s="27"/>
      <c r="BB424" s="27"/>
      <c r="BC424" s="27"/>
      <c r="BD424" s="27"/>
      <c r="BE424" s="28"/>
    </row>
    <row r="425">
      <c r="AZ425" s="27"/>
      <c r="BA425" s="27"/>
      <c r="BB425" s="27"/>
      <c r="BC425" s="27"/>
      <c r="BD425" s="27"/>
      <c r="BE425" s="28"/>
    </row>
    <row r="426">
      <c r="AZ426" s="27"/>
      <c r="BA426" s="27"/>
      <c r="BB426" s="27"/>
      <c r="BC426" s="27"/>
      <c r="BD426" s="27"/>
      <c r="BE426" s="28"/>
    </row>
    <row r="427">
      <c r="AZ427" s="27"/>
      <c r="BA427" s="27"/>
      <c r="BB427" s="27"/>
      <c r="BC427" s="27"/>
      <c r="BD427" s="27"/>
      <c r="BE427" s="28"/>
    </row>
    <row r="428">
      <c r="AZ428" s="27"/>
      <c r="BA428" s="27"/>
      <c r="BB428" s="27"/>
      <c r="BC428" s="27"/>
      <c r="BD428" s="27"/>
      <c r="BE428" s="28"/>
    </row>
    <row r="429">
      <c r="AZ429" s="27"/>
      <c r="BA429" s="27"/>
      <c r="BB429" s="27"/>
      <c r="BC429" s="27"/>
      <c r="BD429" s="27"/>
      <c r="BE429" s="28"/>
    </row>
    <row r="430">
      <c r="AZ430" s="27"/>
      <c r="BA430" s="27"/>
      <c r="BB430" s="27"/>
      <c r="BC430" s="27"/>
      <c r="BD430" s="27"/>
      <c r="BE430" s="28"/>
    </row>
    <row r="431">
      <c r="AZ431" s="27"/>
      <c r="BA431" s="27"/>
      <c r="BB431" s="27"/>
      <c r="BC431" s="27"/>
      <c r="BD431" s="27"/>
      <c r="BE431" s="28"/>
    </row>
    <row r="432">
      <c r="AZ432" s="27"/>
      <c r="BA432" s="27"/>
      <c r="BB432" s="27"/>
      <c r="BC432" s="27"/>
      <c r="BD432" s="27"/>
      <c r="BE432" s="28"/>
    </row>
    <row r="433">
      <c r="AZ433" s="27"/>
      <c r="BA433" s="27"/>
      <c r="BB433" s="27"/>
      <c r="BC433" s="27"/>
      <c r="BD433" s="27"/>
      <c r="BE433" s="28"/>
    </row>
    <row r="434">
      <c r="AZ434" s="27"/>
      <c r="BA434" s="27"/>
      <c r="BB434" s="27"/>
      <c r="BC434" s="27"/>
      <c r="BD434" s="27"/>
      <c r="BE434" s="28"/>
    </row>
    <row r="435">
      <c r="AZ435" s="27"/>
      <c r="BA435" s="27"/>
      <c r="BB435" s="27"/>
      <c r="BC435" s="27"/>
      <c r="BD435" s="27"/>
      <c r="BE435" s="28"/>
    </row>
    <row r="436">
      <c r="AZ436" s="27"/>
      <c r="BA436" s="27"/>
      <c r="BB436" s="27"/>
      <c r="BC436" s="27"/>
      <c r="BD436" s="27"/>
      <c r="BE436" s="28"/>
    </row>
    <row r="437">
      <c r="AZ437" s="27"/>
      <c r="BA437" s="27"/>
      <c r="BB437" s="27"/>
      <c r="BC437" s="27"/>
      <c r="BD437" s="27"/>
      <c r="BE437" s="28"/>
    </row>
    <row r="438">
      <c r="AZ438" s="27"/>
      <c r="BA438" s="27"/>
      <c r="BB438" s="27"/>
      <c r="BC438" s="27"/>
      <c r="BD438" s="27"/>
      <c r="BE438" s="28"/>
    </row>
    <row r="439">
      <c r="AZ439" s="27"/>
      <c r="BA439" s="27"/>
      <c r="BB439" s="27"/>
      <c r="BC439" s="27"/>
      <c r="BD439" s="27"/>
      <c r="BE439" s="28"/>
    </row>
    <row r="440">
      <c r="AZ440" s="27"/>
      <c r="BA440" s="27"/>
      <c r="BB440" s="27"/>
      <c r="BC440" s="27"/>
      <c r="BD440" s="27"/>
      <c r="BE440" s="28"/>
    </row>
    <row r="441">
      <c r="AZ441" s="27"/>
      <c r="BA441" s="27"/>
      <c r="BB441" s="27"/>
      <c r="BC441" s="27"/>
      <c r="BD441" s="27"/>
      <c r="BE441" s="28"/>
    </row>
    <row r="442">
      <c r="AZ442" s="27"/>
      <c r="BA442" s="27"/>
      <c r="BB442" s="27"/>
      <c r="BC442" s="27"/>
      <c r="BD442" s="27"/>
      <c r="BE442" s="28"/>
    </row>
    <row r="443">
      <c r="AZ443" s="27"/>
      <c r="BA443" s="27"/>
      <c r="BB443" s="27"/>
      <c r="BC443" s="27"/>
      <c r="BD443" s="27"/>
      <c r="BE443" s="28"/>
    </row>
    <row r="444">
      <c r="AZ444" s="27"/>
      <c r="BA444" s="27"/>
      <c r="BB444" s="27"/>
      <c r="BC444" s="27"/>
      <c r="BD444" s="27"/>
      <c r="BE444" s="28"/>
    </row>
    <row r="445">
      <c r="AZ445" s="27"/>
      <c r="BA445" s="27"/>
      <c r="BB445" s="27"/>
      <c r="BC445" s="27"/>
      <c r="BD445" s="27"/>
      <c r="BE445" s="28"/>
    </row>
    <row r="446">
      <c r="AZ446" s="27"/>
      <c r="BA446" s="27"/>
      <c r="BB446" s="27"/>
      <c r="BC446" s="27"/>
      <c r="BD446" s="27"/>
      <c r="BE446" s="28"/>
    </row>
    <row r="447">
      <c r="AZ447" s="27"/>
      <c r="BA447" s="27"/>
      <c r="BB447" s="27"/>
      <c r="BC447" s="27"/>
      <c r="BD447" s="27"/>
      <c r="BE447" s="28"/>
    </row>
    <row r="448">
      <c r="AZ448" s="27"/>
      <c r="BA448" s="27"/>
      <c r="BB448" s="27"/>
      <c r="BC448" s="27"/>
      <c r="BD448" s="27"/>
      <c r="BE448" s="28"/>
    </row>
    <row r="449">
      <c r="AZ449" s="27"/>
      <c r="BA449" s="27"/>
      <c r="BB449" s="27"/>
      <c r="BC449" s="27"/>
      <c r="BD449" s="27"/>
      <c r="BE449" s="28"/>
    </row>
    <row r="450">
      <c r="AZ450" s="27"/>
      <c r="BA450" s="27"/>
      <c r="BB450" s="27"/>
      <c r="BC450" s="27"/>
      <c r="BD450" s="27"/>
      <c r="BE450" s="28"/>
    </row>
    <row r="451">
      <c r="AZ451" s="27"/>
      <c r="BA451" s="27"/>
      <c r="BB451" s="27"/>
      <c r="BC451" s="27"/>
      <c r="BD451" s="27"/>
      <c r="BE451" s="28"/>
    </row>
    <row r="452">
      <c r="AZ452" s="27"/>
      <c r="BA452" s="27"/>
      <c r="BB452" s="27"/>
      <c r="BC452" s="27"/>
      <c r="BD452" s="27"/>
      <c r="BE452" s="28"/>
    </row>
    <row r="453">
      <c r="AZ453" s="27"/>
      <c r="BA453" s="27"/>
      <c r="BB453" s="27"/>
      <c r="BC453" s="27"/>
      <c r="BD453" s="27"/>
      <c r="BE453" s="28"/>
    </row>
    <row r="454">
      <c r="AZ454" s="27"/>
      <c r="BA454" s="27"/>
      <c r="BB454" s="27"/>
      <c r="BC454" s="27"/>
      <c r="BD454" s="27"/>
      <c r="BE454" s="28"/>
    </row>
    <row r="455">
      <c r="AZ455" s="27"/>
      <c r="BA455" s="27"/>
      <c r="BB455" s="27"/>
      <c r="BC455" s="27"/>
      <c r="BD455" s="27"/>
      <c r="BE455" s="28"/>
    </row>
    <row r="456">
      <c r="AZ456" s="27"/>
      <c r="BA456" s="27"/>
      <c r="BB456" s="27"/>
      <c r="BC456" s="27"/>
      <c r="BD456" s="27"/>
      <c r="BE456" s="28"/>
    </row>
    <row r="457">
      <c r="AZ457" s="27"/>
      <c r="BA457" s="27"/>
      <c r="BB457" s="27"/>
      <c r="BC457" s="27"/>
      <c r="BD457" s="27"/>
      <c r="BE457" s="28"/>
    </row>
    <row r="458">
      <c r="AZ458" s="27"/>
      <c r="BA458" s="27"/>
      <c r="BB458" s="27"/>
      <c r="BC458" s="27"/>
      <c r="BD458" s="27"/>
      <c r="BE458" s="28"/>
    </row>
    <row r="459">
      <c r="AZ459" s="27"/>
      <c r="BA459" s="27"/>
      <c r="BB459" s="27"/>
      <c r="BC459" s="27"/>
      <c r="BD459" s="27"/>
      <c r="BE459" s="28"/>
    </row>
    <row r="460">
      <c r="AZ460" s="27"/>
      <c r="BA460" s="27"/>
      <c r="BB460" s="27"/>
      <c r="BC460" s="27"/>
      <c r="BD460" s="27"/>
      <c r="BE460" s="28"/>
    </row>
    <row r="461">
      <c r="AZ461" s="27"/>
      <c r="BA461" s="27"/>
      <c r="BB461" s="27"/>
      <c r="BC461" s="27"/>
      <c r="BD461" s="27"/>
      <c r="BE461" s="28"/>
    </row>
    <row r="462">
      <c r="AZ462" s="27"/>
      <c r="BA462" s="27"/>
      <c r="BB462" s="27"/>
      <c r="BC462" s="27"/>
      <c r="BD462" s="27"/>
      <c r="BE462" s="28"/>
    </row>
    <row r="463">
      <c r="AZ463" s="27"/>
      <c r="BA463" s="27"/>
      <c r="BB463" s="27"/>
      <c r="BC463" s="27"/>
      <c r="BD463" s="27"/>
      <c r="BE463" s="28"/>
    </row>
    <row r="464">
      <c r="AZ464" s="27"/>
      <c r="BA464" s="27"/>
      <c r="BB464" s="27"/>
      <c r="BC464" s="27"/>
      <c r="BD464" s="27"/>
      <c r="BE464" s="28"/>
    </row>
    <row r="465">
      <c r="AZ465" s="27"/>
      <c r="BA465" s="27"/>
      <c r="BB465" s="27"/>
      <c r="BC465" s="27"/>
      <c r="BD465" s="27"/>
      <c r="BE465" s="28"/>
    </row>
    <row r="466">
      <c r="AZ466" s="27"/>
      <c r="BA466" s="27"/>
      <c r="BB466" s="27"/>
      <c r="BC466" s="27"/>
      <c r="BD466" s="27"/>
      <c r="BE466" s="28"/>
    </row>
    <row r="467">
      <c r="AZ467" s="27"/>
      <c r="BA467" s="27"/>
      <c r="BB467" s="27"/>
      <c r="BC467" s="27"/>
      <c r="BD467" s="27"/>
      <c r="BE467" s="28"/>
    </row>
    <row r="468">
      <c r="AZ468" s="27"/>
      <c r="BA468" s="27"/>
      <c r="BB468" s="27"/>
      <c r="BC468" s="27"/>
      <c r="BD468" s="27"/>
      <c r="BE468" s="28"/>
    </row>
    <row r="469">
      <c r="AZ469" s="27"/>
      <c r="BA469" s="27"/>
      <c r="BB469" s="27"/>
      <c r="BC469" s="27"/>
      <c r="BD469" s="27"/>
      <c r="BE469" s="28"/>
    </row>
    <row r="470">
      <c r="AZ470" s="27"/>
      <c r="BA470" s="27"/>
      <c r="BB470" s="27"/>
      <c r="BC470" s="27"/>
      <c r="BD470" s="27"/>
      <c r="BE470" s="28"/>
    </row>
    <row r="471">
      <c r="AZ471" s="27"/>
      <c r="BA471" s="27"/>
      <c r="BB471" s="27"/>
      <c r="BC471" s="27"/>
      <c r="BD471" s="27"/>
      <c r="BE471" s="28"/>
    </row>
    <row r="472">
      <c r="AZ472" s="27"/>
      <c r="BA472" s="27"/>
      <c r="BB472" s="27"/>
      <c r="BC472" s="27"/>
      <c r="BD472" s="27"/>
      <c r="BE472" s="28"/>
    </row>
    <row r="473">
      <c r="AZ473" s="27"/>
      <c r="BA473" s="27"/>
      <c r="BB473" s="27"/>
      <c r="BC473" s="27"/>
      <c r="BD473" s="27"/>
      <c r="BE473" s="28"/>
    </row>
    <row r="474">
      <c r="AZ474" s="27"/>
      <c r="BA474" s="27"/>
      <c r="BB474" s="27"/>
      <c r="BC474" s="27"/>
      <c r="BD474" s="27"/>
      <c r="BE474" s="28"/>
    </row>
    <row r="475">
      <c r="AZ475" s="27"/>
      <c r="BA475" s="27"/>
      <c r="BB475" s="27"/>
      <c r="BC475" s="27"/>
      <c r="BD475" s="27"/>
      <c r="BE475" s="28"/>
    </row>
    <row r="476">
      <c r="AZ476" s="27"/>
      <c r="BA476" s="27"/>
      <c r="BB476" s="27"/>
      <c r="BC476" s="27"/>
      <c r="BD476" s="27"/>
      <c r="BE476" s="28"/>
    </row>
    <row r="477">
      <c r="AZ477" s="27"/>
      <c r="BA477" s="27"/>
      <c r="BB477" s="27"/>
      <c r="BC477" s="27"/>
      <c r="BD477" s="27"/>
      <c r="BE477" s="28"/>
    </row>
    <row r="478">
      <c r="AZ478" s="27"/>
      <c r="BA478" s="27"/>
      <c r="BB478" s="27"/>
      <c r="BC478" s="27"/>
      <c r="BD478" s="27"/>
      <c r="BE478" s="28"/>
    </row>
    <row r="479">
      <c r="AZ479" s="27"/>
      <c r="BA479" s="27"/>
      <c r="BB479" s="27"/>
      <c r="BC479" s="27"/>
      <c r="BD479" s="27"/>
      <c r="BE479" s="28"/>
    </row>
    <row r="480">
      <c r="AZ480" s="27"/>
      <c r="BA480" s="27"/>
      <c r="BB480" s="27"/>
      <c r="BC480" s="27"/>
      <c r="BD480" s="27"/>
      <c r="BE480" s="28"/>
    </row>
    <row r="481">
      <c r="AZ481" s="27"/>
      <c r="BA481" s="27"/>
      <c r="BB481" s="27"/>
      <c r="BC481" s="27"/>
      <c r="BD481" s="27"/>
      <c r="BE481" s="28"/>
    </row>
    <row r="482">
      <c r="AZ482" s="27"/>
      <c r="BA482" s="27"/>
      <c r="BB482" s="27"/>
      <c r="BC482" s="27"/>
      <c r="BD482" s="27"/>
      <c r="BE482" s="28"/>
    </row>
    <row r="483">
      <c r="AZ483" s="27"/>
      <c r="BA483" s="27"/>
      <c r="BB483" s="27"/>
      <c r="BC483" s="27"/>
      <c r="BD483" s="27"/>
      <c r="BE483" s="28"/>
    </row>
    <row r="484">
      <c r="AZ484" s="27"/>
      <c r="BA484" s="27"/>
      <c r="BB484" s="27"/>
      <c r="BC484" s="27"/>
      <c r="BD484" s="27"/>
      <c r="BE484" s="28"/>
    </row>
    <row r="485">
      <c r="AZ485" s="27"/>
      <c r="BA485" s="27"/>
      <c r="BB485" s="27"/>
      <c r="BC485" s="27"/>
      <c r="BD485" s="27"/>
      <c r="BE485" s="28"/>
    </row>
    <row r="486">
      <c r="AZ486" s="27"/>
      <c r="BA486" s="27"/>
      <c r="BB486" s="27"/>
      <c r="BC486" s="27"/>
      <c r="BD486" s="27"/>
      <c r="BE486" s="28"/>
    </row>
    <row r="487">
      <c r="AZ487" s="27"/>
      <c r="BA487" s="27"/>
      <c r="BB487" s="27"/>
      <c r="BC487" s="27"/>
      <c r="BD487" s="27"/>
      <c r="BE487" s="28"/>
    </row>
    <row r="488">
      <c r="AZ488" s="27"/>
      <c r="BA488" s="27"/>
      <c r="BB488" s="27"/>
      <c r="BC488" s="27"/>
      <c r="BD488" s="27"/>
      <c r="BE488" s="28"/>
    </row>
    <row r="489">
      <c r="AZ489" s="27"/>
      <c r="BA489" s="27"/>
      <c r="BB489" s="27"/>
      <c r="BC489" s="27"/>
      <c r="BD489" s="27"/>
      <c r="BE489" s="28"/>
    </row>
    <row r="490">
      <c r="AZ490" s="27"/>
      <c r="BA490" s="27"/>
      <c r="BB490" s="27"/>
      <c r="BC490" s="27"/>
      <c r="BD490" s="27"/>
      <c r="BE490" s="28"/>
    </row>
    <row r="491">
      <c r="AZ491" s="27"/>
      <c r="BA491" s="27"/>
      <c r="BB491" s="27"/>
      <c r="BC491" s="27"/>
      <c r="BD491" s="27"/>
      <c r="BE491" s="28"/>
    </row>
    <row r="492">
      <c r="AZ492" s="27"/>
      <c r="BA492" s="27"/>
      <c r="BB492" s="27"/>
      <c r="BC492" s="27"/>
      <c r="BD492" s="27"/>
      <c r="BE492" s="28"/>
    </row>
    <row r="493">
      <c r="AZ493" s="27"/>
      <c r="BA493" s="27"/>
      <c r="BB493" s="27"/>
      <c r="BC493" s="27"/>
      <c r="BD493" s="27"/>
      <c r="BE493" s="28"/>
    </row>
    <row r="494">
      <c r="AZ494" s="27"/>
      <c r="BA494" s="27"/>
      <c r="BB494" s="27"/>
      <c r="BC494" s="27"/>
      <c r="BD494" s="27"/>
      <c r="BE494" s="28"/>
    </row>
    <row r="495">
      <c r="AZ495" s="27"/>
      <c r="BA495" s="27"/>
      <c r="BB495" s="27"/>
      <c r="BC495" s="27"/>
      <c r="BD495" s="27"/>
      <c r="BE495" s="28"/>
    </row>
    <row r="496">
      <c r="AZ496" s="27"/>
      <c r="BA496" s="27"/>
      <c r="BB496" s="27"/>
      <c r="BC496" s="27"/>
      <c r="BD496" s="27"/>
      <c r="BE496" s="28"/>
    </row>
    <row r="497">
      <c r="AZ497" s="27"/>
      <c r="BA497" s="27"/>
      <c r="BB497" s="27"/>
      <c r="BC497" s="27"/>
      <c r="BD497" s="27"/>
      <c r="BE497" s="28"/>
    </row>
    <row r="498">
      <c r="AZ498" s="27"/>
      <c r="BA498" s="27"/>
      <c r="BB498" s="27"/>
      <c r="BC498" s="27"/>
      <c r="BD498" s="27"/>
      <c r="BE498" s="28"/>
    </row>
    <row r="499">
      <c r="AZ499" s="27"/>
      <c r="BA499" s="27"/>
      <c r="BB499" s="27"/>
      <c r="BC499" s="27"/>
      <c r="BD499" s="27"/>
      <c r="BE499" s="28"/>
    </row>
    <row r="500">
      <c r="AZ500" s="27"/>
      <c r="BA500" s="27"/>
      <c r="BB500" s="27"/>
      <c r="BC500" s="27"/>
      <c r="BD500" s="27"/>
      <c r="BE500" s="28"/>
    </row>
    <row r="501">
      <c r="AZ501" s="27"/>
      <c r="BA501" s="27"/>
      <c r="BB501" s="27"/>
      <c r="BC501" s="27"/>
      <c r="BD501" s="27"/>
      <c r="BE501" s="28"/>
    </row>
    <row r="502">
      <c r="AZ502" s="27"/>
      <c r="BA502" s="27"/>
      <c r="BB502" s="27"/>
      <c r="BC502" s="27"/>
      <c r="BD502" s="27"/>
      <c r="BE502" s="28"/>
    </row>
    <row r="503">
      <c r="AZ503" s="27"/>
      <c r="BA503" s="27"/>
      <c r="BB503" s="27"/>
      <c r="BC503" s="27"/>
      <c r="BD503" s="27"/>
      <c r="BE503" s="28"/>
    </row>
    <row r="504">
      <c r="AZ504" s="27"/>
      <c r="BA504" s="27"/>
      <c r="BB504" s="27"/>
      <c r="BC504" s="27"/>
      <c r="BD504" s="27"/>
      <c r="BE504" s="28"/>
    </row>
    <row r="505">
      <c r="AZ505" s="27"/>
      <c r="BA505" s="27"/>
      <c r="BB505" s="27"/>
      <c r="BC505" s="27"/>
      <c r="BD505" s="27"/>
      <c r="BE505" s="28"/>
    </row>
    <row r="506">
      <c r="AZ506" s="27"/>
      <c r="BA506" s="27"/>
      <c r="BB506" s="27"/>
      <c r="BC506" s="27"/>
      <c r="BD506" s="27"/>
      <c r="BE506" s="28"/>
    </row>
    <row r="507">
      <c r="AZ507" s="27"/>
      <c r="BA507" s="27"/>
      <c r="BB507" s="27"/>
      <c r="BC507" s="27"/>
      <c r="BD507" s="27"/>
      <c r="BE507" s="28"/>
    </row>
    <row r="508">
      <c r="AZ508" s="27"/>
      <c r="BA508" s="27"/>
      <c r="BB508" s="27"/>
      <c r="BC508" s="27"/>
      <c r="BD508" s="27"/>
      <c r="BE508" s="28"/>
    </row>
    <row r="509">
      <c r="AZ509" s="27"/>
      <c r="BA509" s="27"/>
      <c r="BB509" s="27"/>
      <c r="BC509" s="27"/>
      <c r="BD509" s="27"/>
      <c r="BE509" s="28"/>
    </row>
    <row r="510">
      <c r="AZ510" s="27"/>
      <c r="BA510" s="27"/>
      <c r="BB510" s="27"/>
      <c r="BC510" s="27"/>
      <c r="BD510" s="27"/>
      <c r="BE510" s="28"/>
    </row>
    <row r="511">
      <c r="AZ511" s="27"/>
      <c r="BA511" s="27"/>
      <c r="BB511" s="27"/>
      <c r="BC511" s="27"/>
      <c r="BD511" s="27"/>
      <c r="BE511" s="28"/>
    </row>
    <row r="512">
      <c r="AZ512" s="27"/>
      <c r="BA512" s="27"/>
      <c r="BB512" s="27"/>
      <c r="BC512" s="27"/>
      <c r="BD512" s="27"/>
      <c r="BE512" s="28"/>
    </row>
    <row r="513">
      <c r="AZ513" s="27"/>
      <c r="BA513" s="27"/>
      <c r="BB513" s="27"/>
      <c r="BC513" s="27"/>
      <c r="BD513" s="27"/>
      <c r="BE513" s="28"/>
    </row>
    <row r="514">
      <c r="AZ514" s="27"/>
      <c r="BA514" s="27"/>
      <c r="BB514" s="27"/>
      <c r="BC514" s="27"/>
      <c r="BD514" s="27"/>
      <c r="BE514" s="28"/>
    </row>
    <row r="515">
      <c r="AZ515" s="27"/>
      <c r="BA515" s="27"/>
      <c r="BB515" s="27"/>
      <c r="BC515" s="27"/>
      <c r="BD515" s="27"/>
      <c r="BE515" s="28"/>
    </row>
    <row r="516">
      <c r="AZ516" s="27"/>
      <c r="BA516" s="27"/>
      <c r="BB516" s="27"/>
      <c r="BC516" s="27"/>
      <c r="BD516" s="27"/>
      <c r="BE516" s="28"/>
    </row>
    <row r="517">
      <c r="AZ517" s="27"/>
      <c r="BA517" s="27"/>
      <c r="BB517" s="27"/>
      <c r="BC517" s="27"/>
      <c r="BD517" s="27"/>
      <c r="BE517" s="28"/>
    </row>
    <row r="518">
      <c r="AZ518" s="27"/>
      <c r="BA518" s="27"/>
      <c r="BB518" s="27"/>
      <c r="BC518" s="27"/>
      <c r="BD518" s="27"/>
      <c r="BE518" s="28"/>
    </row>
    <row r="519">
      <c r="AZ519" s="27"/>
      <c r="BA519" s="27"/>
      <c r="BB519" s="27"/>
      <c r="BC519" s="27"/>
      <c r="BD519" s="27"/>
      <c r="BE519" s="28"/>
    </row>
    <row r="520">
      <c r="AZ520" s="27"/>
      <c r="BA520" s="27"/>
      <c r="BB520" s="27"/>
      <c r="BC520" s="27"/>
      <c r="BD520" s="27"/>
      <c r="BE520" s="28"/>
    </row>
    <row r="521">
      <c r="AZ521" s="27"/>
      <c r="BA521" s="27"/>
      <c r="BB521" s="27"/>
      <c r="BC521" s="27"/>
      <c r="BD521" s="27"/>
      <c r="BE521" s="28"/>
    </row>
    <row r="522">
      <c r="AZ522" s="27"/>
      <c r="BA522" s="27"/>
      <c r="BB522" s="27"/>
      <c r="BC522" s="27"/>
      <c r="BD522" s="27"/>
      <c r="BE522" s="28"/>
    </row>
    <row r="523">
      <c r="AZ523" s="27"/>
      <c r="BA523" s="27"/>
      <c r="BB523" s="27"/>
      <c r="BC523" s="27"/>
      <c r="BD523" s="27"/>
      <c r="BE523" s="28"/>
    </row>
    <row r="524">
      <c r="AZ524" s="27"/>
      <c r="BA524" s="27"/>
      <c r="BB524" s="27"/>
      <c r="BC524" s="27"/>
      <c r="BD524" s="27"/>
      <c r="BE524" s="28"/>
    </row>
    <row r="525">
      <c r="AZ525" s="27"/>
      <c r="BA525" s="27"/>
      <c r="BB525" s="27"/>
      <c r="BC525" s="27"/>
      <c r="BD525" s="27"/>
      <c r="BE525" s="28"/>
    </row>
    <row r="526">
      <c r="AZ526" s="27"/>
      <c r="BA526" s="27"/>
      <c r="BB526" s="27"/>
      <c r="BC526" s="27"/>
      <c r="BD526" s="27"/>
      <c r="BE526" s="28"/>
    </row>
    <row r="527">
      <c r="AZ527" s="27"/>
      <c r="BA527" s="27"/>
      <c r="BB527" s="27"/>
      <c r="BC527" s="27"/>
      <c r="BD527" s="27"/>
      <c r="BE527" s="28"/>
    </row>
    <row r="528">
      <c r="AZ528" s="27"/>
      <c r="BA528" s="27"/>
      <c r="BB528" s="27"/>
      <c r="BC528" s="27"/>
      <c r="BD528" s="27"/>
      <c r="BE528" s="28"/>
    </row>
    <row r="529">
      <c r="AZ529" s="27"/>
      <c r="BA529" s="27"/>
      <c r="BB529" s="27"/>
      <c r="BC529" s="27"/>
      <c r="BD529" s="27"/>
      <c r="BE529" s="28"/>
    </row>
    <row r="530">
      <c r="AZ530" s="27"/>
      <c r="BA530" s="27"/>
      <c r="BB530" s="27"/>
      <c r="BC530" s="27"/>
      <c r="BD530" s="27"/>
      <c r="BE530" s="28"/>
    </row>
    <row r="531">
      <c r="AZ531" s="27"/>
      <c r="BA531" s="27"/>
      <c r="BB531" s="27"/>
      <c r="BC531" s="27"/>
      <c r="BD531" s="27"/>
      <c r="BE531" s="28"/>
    </row>
    <row r="532">
      <c r="AZ532" s="27"/>
      <c r="BA532" s="27"/>
      <c r="BB532" s="27"/>
      <c r="BC532" s="27"/>
      <c r="BD532" s="27"/>
      <c r="BE532" s="28"/>
    </row>
    <row r="533">
      <c r="AZ533" s="27"/>
      <c r="BA533" s="27"/>
      <c r="BB533" s="27"/>
      <c r="BC533" s="27"/>
      <c r="BD533" s="27"/>
      <c r="BE533" s="28"/>
    </row>
    <row r="534">
      <c r="AZ534" s="27"/>
      <c r="BA534" s="27"/>
      <c r="BB534" s="27"/>
      <c r="BC534" s="27"/>
      <c r="BD534" s="27"/>
      <c r="BE534" s="28"/>
    </row>
    <row r="535">
      <c r="AZ535" s="27"/>
      <c r="BA535" s="27"/>
      <c r="BB535" s="27"/>
      <c r="BC535" s="27"/>
      <c r="BD535" s="27"/>
      <c r="BE535" s="28"/>
    </row>
    <row r="536">
      <c r="AZ536" s="27"/>
      <c r="BA536" s="27"/>
      <c r="BB536" s="27"/>
      <c r="BC536" s="27"/>
      <c r="BD536" s="27"/>
      <c r="BE536" s="28"/>
    </row>
    <row r="537">
      <c r="AZ537" s="27"/>
      <c r="BA537" s="27"/>
      <c r="BB537" s="27"/>
      <c r="BC537" s="27"/>
      <c r="BD537" s="27"/>
      <c r="BE537" s="28"/>
    </row>
    <row r="538">
      <c r="AZ538" s="27"/>
      <c r="BA538" s="27"/>
      <c r="BB538" s="27"/>
      <c r="BC538" s="27"/>
      <c r="BD538" s="27"/>
      <c r="BE538" s="28"/>
    </row>
    <row r="539">
      <c r="AZ539" s="27"/>
      <c r="BA539" s="27"/>
      <c r="BB539" s="27"/>
      <c r="BC539" s="27"/>
      <c r="BD539" s="27"/>
      <c r="BE539" s="28"/>
    </row>
    <row r="540">
      <c r="AZ540" s="27"/>
      <c r="BA540" s="27"/>
      <c r="BB540" s="27"/>
      <c r="BC540" s="27"/>
      <c r="BD540" s="27"/>
      <c r="BE540" s="28"/>
    </row>
    <row r="541">
      <c r="AZ541" s="27"/>
      <c r="BA541" s="27"/>
      <c r="BB541" s="27"/>
      <c r="BC541" s="27"/>
      <c r="BD541" s="27"/>
      <c r="BE541" s="28"/>
    </row>
    <row r="542">
      <c r="AZ542" s="27"/>
      <c r="BA542" s="27"/>
      <c r="BB542" s="27"/>
      <c r="BC542" s="27"/>
      <c r="BD542" s="27"/>
      <c r="BE542" s="28"/>
    </row>
    <row r="543">
      <c r="AZ543" s="27"/>
      <c r="BA543" s="27"/>
      <c r="BB543" s="27"/>
      <c r="BC543" s="27"/>
      <c r="BD543" s="27"/>
      <c r="BE543" s="28"/>
    </row>
    <row r="544">
      <c r="AZ544" s="27"/>
      <c r="BA544" s="27"/>
      <c r="BB544" s="27"/>
      <c r="BC544" s="27"/>
      <c r="BD544" s="27"/>
      <c r="BE544" s="28"/>
    </row>
    <row r="545">
      <c r="AZ545" s="27"/>
      <c r="BA545" s="27"/>
      <c r="BB545" s="27"/>
      <c r="BC545" s="27"/>
      <c r="BD545" s="27"/>
      <c r="BE545" s="28"/>
    </row>
    <row r="546">
      <c r="AZ546" s="27"/>
      <c r="BA546" s="27"/>
      <c r="BB546" s="27"/>
      <c r="BC546" s="27"/>
      <c r="BD546" s="27"/>
      <c r="BE546" s="28"/>
    </row>
    <row r="547">
      <c r="AZ547" s="27"/>
      <c r="BA547" s="27"/>
      <c r="BB547" s="27"/>
      <c r="BC547" s="27"/>
      <c r="BD547" s="27"/>
      <c r="BE547" s="28"/>
    </row>
    <row r="548">
      <c r="AZ548" s="27"/>
      <c r="BA548" s="27"/>
      <c r="BB548" s="27"/>
      <c r="BC548" s="27"/>
      <c r="BD548" s="27"/>
      <c r="BE548" s="28"/>
    </row>
    <row r="549">
      <c r="AZ549" s="27"/>
      <c r="BA549" s="27"/>
      <c r="BB549" s="27"/>
      <c r="BC549" s="27"/>
      <c r="BD549" s="27"/>
      <c r="BE549" s="28"/>
    </row>
    <row r="550">
      <c r="AZ550" s="27"/>
      <c r="BA550" s="27"/>
      <c r="BB550" s="27"/>
      <c r="BC550" s="27"/>
      <c r="BD550" s="27"/>
      <c r="BE550" s="28"/>
    </row>
    <row r="551">
      <c r="AZ551" s="27"/>
      <c r="BA551" s="27"/>
      <c r="BB551" s="27"/>
      <c r="BC551" s="27"/>
      <c r="BD551" s="27"/>
      <c r="BE551" s="28"/>
    </row>
    <row r="552">
      <c r="AZ552" s="27"/>
      <c r="BA552" s="27"/>
      <c r="BB552" s="27"/>
      <c r="BC552" s="27"/>
      <c r="BD552" s="27"/>
      <c r="BE552" s="28"/>
    </row>
    <row r="553">
      <c r="AZ553" s="27"/>
      <c r="BA553" s="27"/>
      <c r="BB553" s="27"/>
      <c r="BC553" s="27"/>
      <c r="BD553" s="27"/>
      <c r="BE553" s="28"/>
    </row>
    <row r="554">
      <c r="AZ554" s="27"/>
      <c r="BA554" s="27"/>
      <c r="BB554" s="27"/>
      <c r="BC554" s="27"/>
      <c r="BD554" s="27"/>
      <c r="BE554" s="28"/>
    </row>
    <row r="555">
      <c r="AZ555" s="27"/>
      <c r="BA555" s="27"/>
      <c r="BB555" s="27"/>
      <c r="BC555" s="27"/>
      <c r="BD555" s="27"/>
      <c r="BE555" s="28"/>
    </row>
    <row r="556">
      <c r="AZ556" s="27"/>
      <c r="BA556" s="27"/>
      <c r="BB556" s="27"/>
      <c r="BC556" s="27"/>
      <c r="BD556" s="27"/>
      <c r="BE556" s="28"/>
    </row>
    <row r="557">
      <c r="AZ557" s="27"/>
      <c r="BA557" s="27"/>
      <c r="BB557" s="27"/>
      <c r="BC557" s="27"/>
      <c r="BD557" s="27"/>
      <c r="BE557" s="28"/>
    </row>
    <row r="558">
      <c r="AZ558" s="27"/>
      <c r="BA558" s="27"/>
      <c r="BB558" s="27"/>
      <c r="BC558" s="27"/>
      <c r="BD558" s="27"/>
      <c r="BE558" s="28"/>
    </row>
    <row r="559">
      <c r="AZ559" s="27"/>
      <c r="BA559" s="27"/>
      <c r="BB559" s="27"/>
      <c r="BC559" s="27"/>
      <c r="BD559" s="27"/>
      <c r="BE559" s="28"/>
    </row>
    <row r="560">
      <c r="AZ560" s="27"/>
      <c r="BA560" s="27"/>
      <c r="BB560" s="27"/>
      <c r="BC560" s="27"/>
      <c r="BD560" s="27"/>
      <c r="BE560" s="28"/>
    </row>
    <row r="561">
      <c r="AZ561" s="27"/>
      <c r="BA561" s="27"/>
      <c r="BB561" s="27"/>
      <c r="BC561" s="27"/>
      <c r="BD561" s="27"/>
      <c r="BE561" s="28"/>
    </row>
    <row r="562">
      <c r="AZ562" s="27"/>
      <c r="BA562" s="27"/>
      <c r="BB562" s="27"/>
      <c r="BC562" s="27"/>
      <c r="BD562" s="27"/>
      <c r="BE562" s="28"/>
    </row>
    <row r="563">
      <c r="AZ563" s="27"/>
      <c r="BA563" s="27"/>
      <c r="BB563" s="27"/>
      <c r="BC563" s="27"/>
      <c r="BD563" s="27"/>
      <c r="BE563" s="28"/>
    </row>
    <row r="564">
      <c r="AZ564" s="27"/>
      <c r="BA564" s="27"/>
      <c r="BB564" s="27"/>
      <c r="BC564" s="27"/>
      <c r="BD564" s="27"/>
      <c r="BE564" s="28"/>
    </row>
    <row r="565">
      <c r="AZ565" s="27"/>
      <c r="BA565" s="27"/>
      <c r="BB565" s="27"/>
      <c r="BC565" s="27"/>
      <c r="BD565" s="27"/>
      <c r="BE565" s="28"/>
    </row>
    <row r="566">
      <c r="AZ566" s="27"/>
      <c r="BA566" s="27"/>
      <c r="BB566" s="27"/>
      <c r="BC566" s="27"/>
      <c r="BD566" s="27"/>
      <c r="BE566" s="28"/>
    </row>
    <row r="567">
      <c r="AZ567" s="27"/>
      <c r="BA567" s="27"/>
      <c r="BB567" s="27"/>
      <c r="BC567" s="27"/>
      <c r="BD567" s="27"/>
      <c r="BE567" s="28"/>
    </row>
    <row r="568">
      <c r="AZ568" s="27"/>
      <c r="BA568" s="27"/>
      <c r="BB568" s="27"/>
      <c r="BC568" s="27"/>
      <c r="BD568" s="27"/>
      <c r="BE568" s="28"/>
    </row>
    <row r="569">
      <c r="AZ569" s="27"/>
      <c r="BA569" s="27"/>
      <c r="BB569" s="27"/>
      <c r="BC569" s="27"/>
      <c r="BD569" s="27"/>
      <c r="BE569" s="28"/>
    </row>
    <row r="570">
      <c r="AZ570" s="27"/>
      <c r="BA570" s="27"/>
      <c r="BB570" s="27"/>
      <c r="BC570" s="27"/>
      <c r="BD570" s="27"/>
      <c r="BE570" s="28"/>
    </row>
    <row r="571">
      <c r="AZ571" s="27"/>
      <c r="BA571" s="27"/>
      <c r="BB571" s="27"/>
      <c r="BC571" s="27"/>
      <c r="BD571" s="27"/>
      <c r="BE571" s="28"/>
    </row>
    <row r="572">
      <c r="AZ572" s="27"/>
      <c r="BA572" s="27"/>
      <c r="BB572" s="27"/>
      <c r="BC572" s="27"/>
      <c r="BD572" s="27"/>
      <c r="BE572" s="28"/>
    </row>
    <row r="573">
      <c r="AZ573" s="27"/>
      <c r="BA573" s="27"/>
      <c r="BB573" s="27"/>
      <c r="BC573" s="27"/>
      <c r="BD573" s="27"/>
      <c r="BE573" s="28"/>
    </row>
    <row r="574">
      <c r="AZ574" s="27"/>
      <c r="BA574" s="27"/>
      <c r="BB574" s="27"/>
      <c r="BC574" s="27"/>
      <c r="BD574" s="27"/>
      <c r="BE574" s="28"/>
    </row>
    <row r="575">
      <c r="AZ575" s="27"/>
      <c r="BA575" s="27"/>
      <c r="BB575" s="27"/>
      <c r="BC575" s="27"/>
      <c r="BD575" s="27"/>
      <c r="BE575" s="28"/>
    </row>
    <row r="576">
      <c r="AZ576" s="27"/>
      <c r="BA576" s="27"/>
      <c r="BB576" s="27"/>
      <c r="BC576" s="27"/>
      <c r="BD576" s="27"/>
      <c r="BE576" s="28"/>
    </row>
    <row r="577">
      <c r="AZ577" s="27"/>
      <c r="BA577" s="27"/>
      <c r="BB577" s="27"/>
      <c r="BC577" s="27"/>
      <c r="BD577" s="27"/>
      <c r="BE577" s="28"/>
    </row>
    <row r="578">
      <c r="AZ578" s="27"/>
      <c r="BA578" s="27"/>
      <c r="BB578" s="27"/>
      <c r="BC578" s="27"/>
      <c r="BD578" s="27"/>
      <c r="BE578" s="28"/>
    </row>
    <row r="579">
      <c r="AZ579" s="27"/>
      <c r="BA579" s="27"/>
      <c r="BB579" s="27"/>
      <c r="BC579" s="27"/>
      <c r="BD579" s="27"/>
      <c r="BE579" s="28"/>
    </row>
    <row r="580">
      <c r="AZ580" s="27"/>
      <c r="BA580" s="27"/>
      <c r="BB580" s="27"/>
      <c r="BC580" s="27"/>
      <c r="BD580" s="27"/>
      <c r="BE580" s="28"/>
    </row>
    <row r="581">
      <c r="AZ581" s="27"/>
      <c r="BA581" s="27"/>
      <c r="BB581" s="27"/>
      <c r="BC581" s="27"/>
      <c r="BD581" s="27"/>
      <c r="BE581" s="28"/>
    </row>
    <row r="582">
      <c r="AZ582" s="27"/>
      <c r="BA582" s="27"/>
      <c r="BB582" s="27"/>
      <c r="BC582" s="27"/>
      <c r="BD582" s="27"/>
      <c r="BE582" s="28"/>
    </row>
    <row r="583">
      <c r="AZ583" s="27"/>
      <c r="BA583" s="27"/>
      <c r="BB583" s="27"/>
      <c r="BC583" s="27"/>
      <c r="BD583" s="27"/>
      <c r="BE583" s="28"/>
    </row>
    <row r="584">
      <c r="AZ584" s="27"/>
      <c r="BA584" s="27"/>
      <c r="BB584" s="27"/>
      <c r="BC584" s="27"/>
      <c r="BD584" s="27"/>
      <c r="BE584" s="28"/>
    </row>
    <row r="585">
      <c r="AZ585" s="27"/>
      <c r="BA585" s="27"/>
      <c r="BB585" s="27"/>
      <c r="BC585" s="27"/>
      <c r="BD585" s="27"/>
      <c r="BE585" s="28"/>
    </row>
    <row r="586">
      <c r="AZ586" s="27"/>
      <c r="BA586" s="27"/>
      <c r="BB586" s="27"/>
      <c r="BC586" s="27"/>
      <c r="BD586" s="27"/>
      <c r="BE586" s="28"/>
    </row>
    <row r="587">
      <c r="AZ587" s="27"/>
      <c r="BA587" s="27"/>
      <c r="BB587" s="27"/>
      <c r="BC587" s="27"/>
      <c r="BD587" s="27"/>
      <c r="BE587" s="28"/>
    </row>
    <row r="588">
      <c r="AZ588" s="27"/>
      <c r="BA588" s="27"/>
      <c r="BB588" s="27"/>
      <c r="BC588" s="27"/>
      <c r="BD588" s="27"/>
      <c r="BE588" s="28"/>
    </row>
    <row r="589">
      <c r="AZ589" s="27"/>
      <c r="BA589" s="27"/>
      <c r="BB589" s="27"/>
      <c r="BC589" s="27"/>
      <c r="BD589" s="27"/>
      <c r="BE589" s="28"/>
    </row>
    <row r="590">
      <c r="AZ590" s="27"/>
      <c r="BA590" s="27"/>
      <c r="BB590" s="27"/>
      <c r="BC590" s="27"/>
      <c r="BD590" s="27"/>
      <c r="BE590" s="28"/>
    </row>
    <row r="591">
      <c r="AZ591" s="27"/>
      <c r="BA591" s="27"/>
      <c r="BB591" s="27"/>
      <c r="BC591" s="27"/>
      <c r="BD591" s="27"/>
      <c r="BE591" s="28"/>
    </row>
    <row r="592">
      <c r="AZ592" s="27"/>
      <c r="BA592" s="27"/>
      <c r="BB592" s="27"/>
      <c r="BC592" s="27"/>
      <c r="BD592" s="27"/>
      <c r="BE592" s="28"/>
    </row>
    <row r="593">
      <c r="AZ593" s="27"/>
      <c r="BA593" s="27"/>
      <c r="BB593" s="27"/>
      <c r="BC593" s="27"/>
      <c r="BD593" s="27"/>
      <c r="BE593" s="28"/>
    </row>
    <row r="594">
      <c r="AZ594" s="27"/>
      <c r="BA594" s="27"/>
      <c r="BB594" s="27"/>
      <c r="BC594" s="27"/>
      <c r="BD594" s="27"/>
      <c r="BE594" s="28"/>
    </row>
    <row r="595">
      <c r="AZ595" s="27"/>
      <c r="BA595" s="27"/>
      <c r="BB595" s="27"/>
      <c r="BC595" s="27"/>
      <c r="BD595" s="27"/>
      <c r="BE595" s="28"/>
    </row>
    <row r="596">
      <c r="AZ596" s="27"/>
      <c r="BA596" s="27"/>
      <c r="BB596" s="27"/>
      <c r="BC596" s="27"/>
      <c r="BD596" s="27"/>
      <c r="BE596" s="28"/>
    </row>
    <row r="597">
      <c r="AZ597" s="27"/>
      <c r="BA597" s="27"/>
      <c r="BB597" s="27"/>
      <c r="BC597" s="27"/>
      <c r="BD597" s="27"/>
      <c r="BE597" s="28"/>
    </row>
    <row r="598">
      <c r="AZ598" s="27"/>
      <c r="BA598" s="27"/>
      <c r="BB598" s="27"/>
      <c r="BC598" s="27"/>
      <c r="BD598" s="27"/>
      <c r="BE598" s="28"/>
    </row>
    <row r="599">
      <c r="AZ599" s="27"/>
      <c r="BA599" s="27"/>
      <c r="BB599" s="27"/>
      <c r="BC599" s="27"/>
      <c r="BD599" s="27"/>
      <c r="BE599" s="28"/>
    </row>
    <row r="600">
      <c r="AZ600" s="27"/>
      <c r="BA600" s="27"/>
      <c r="BB600" s="27"/>
      <c r="BC600" s="27"/>
      <c r="BD600" s="27"/>
      <c r="BE600" s="28"/>
    </row>
    <row r="601">
      <c r="AZ601" s="27"/>
      <c r="BA601" s="27"/>
      <c r="BB601" s="27"/>
      <c r="BC601" s="27"/>
      <c r="BD601" s="27"/>
      <c r="BE601" s="28"/>
    </row>
    <row r="602">
      <c r="AZ602" s="27"/>
      <c r="BA602" s="27"/>
      <c r="BB602" s="27"/>
      <c r="BC602" s="27"/>
      <c r="BD602" s="27"/>
      <c r="BE602" s="28"/>
    </row>
    <row r="603">
      <c r="AZ603" s="27"/>
      <c r="BA603" s="27"/>
      <c r="BB603" s="27"/>
      <c r="BC603" s="27"/>
      <c r="BD603" s="27"/>
      <c r="BE603" s="28"/>
    </row>
    <row r="604">
      <c r="AZ604" s="27"/>
      <c r="BA604" s="27"/>
      <c r="BB604" s="27"/>
      <c r="BC604" s="27"/>
      <c r="BD604" s="27"/>
      <c r="BE604" s="28"/>
    </row>
    <row r="605">
      <c r="AZ605" s="27"/>
      <c r="BA605" s="27"/>
      <c r="BB605" s="27"/>
      <c r="BC605" s="27"/>
      <c r="BD605" s="27"/>
      <c r="BE605" s="28"/>
    </row>
    <row r="606">
      <c r="AZ606" s="27"/>
      <c r="BA606" s="27"/>
      <c r="BB606" s="27"/>
      <c r="BC606" s="27"/>
      <c r="BD606" s="27"/>
      <c r="BE606" s="28"/>
    </row>
    <row r="607">
      <c r="AZ607" s="27"/>
      <c r="BA607" s="27"/>
      <c r="BB607" s="27"/>
      <c r="BC607" s="27"/>
      <c r="BD607" s="27"/>
      <c r="BE607" s="28"/>
    </row>
    <row r="608">
      <c r="AZ608" s="27"/>
      <c r="BA608" s="27"/>
      <c r="BB608" s="27"/>
      <c r="BC608" s="27"/>
      <c r="BD608" s="27"/>
      <c r="BE608" s="28"/>
    </row>
    <row r="609">
      <c r="AZ609" s="27"/>
      <c r="BA609" s="27"/>
      <c r="BB609" s="27"/>
      <c r="BC609" s="27"/>
      <c r="BD609" s="27"/>
      <c r="BE609" s="28"/>
    </row>
    <row r="610">
      <c r="AZ610" s="27"/>
      <c r="BA610" s="27"/>
      <c r="BB610" s="27"/>
      <c r="BC610" s="27"/>
      <c r="BD610" s="27"/>
      <c r="BE610" s="28"/>
    </row>
    <row r="611">
      <c r="AZ611" s="27"/>
      <c r="BA611" s="27"/>
      <c r="BB611" s="27"/>
      <c r="BC611" s="27"/>
      <c r="BD611" s="27"/>
      <c r="BE611" s="28"/>
    </row>
    <row r="612">
      <c r="AZ612" s="27"/>
      <c r="BA612" s="27"/>
      <c r="BB612" s="27"/>
      <c r="BC612" s="27"/>
      <c r="BD612" s="27"/>
      <c r="BE612" s="28"/>
    </row>
    <row r="613">
      <c r="AZ613" s="27"/>
      <c r="BA613" s="27"/>
      <c r="BB613" s="27"/>
      <c r="BC613" s="27"/>
      <c r="BD613" s="27"/>
      <c r="BE613" s="28"/>
    </row>
    <row r="614">
      <c r="AZ614" s="27"/>
      <c r="BA614" s="27"/>
      <c r="BB614" s="27"/>
      <c r="BC614" s="27"/>
      <c r="BD614" s="27"/>
      <c r="BE614" s="28"/>
    </row>
    <row r="615">
      <c r="AZ615" s="27"/>
      <c r="BA615" s="27"/>
      <c r="BB615" s="27"/>
      <c r="BC615" s="27"/>
      <c r="BD615" s="27"/>
      <c r="BE615" s="28"/>
    </row>
    <row r="616">
      <c r="AZ616" s="27"/>
      <c r="BA616" s="27"/>
      <c r="BB616" s="27"/>
      <c r="BC616" s="27"/>
      <c r="BD616" s="27"/>
      <c r="BE616" s="28"/>
    </row>
    <row r="617">
      <c r="AZ617" s="27"/>
      <c r="BA617" s="27"/>
      <c r="BB617" s="27"/>
      <c r="BC617" s="27"/>
      <c r="BD617" s="27"/>
      <c r="BE617" s="28"/>
    </row>
    <row r="618">
      <c r="AZ618" s="27"/>
      <c r="BA618" s="27"/>
      <c r="BB618" s="27"/>
      <c r="BC618" s="27"/>
      <c r="BD618" s="27"/>
      <c r="BE618" s="28"/>
    </row>
    <row r="619">
      <c r="AZ619" s="27"/>
      <c r="BA619" s="27"/>
      <c r="BB619" s="27"/>
      <c r="BC619" s="27"/>
      <c r="BD619" s="27"/>
      <c r="BE619" s="28"/>
    </row>
    <row r="620">
      <c r="AZ620" s="27"/>
      <c r="BA620" s="27"/>
      <c r="BB620" s="27"/>
      <c r="BC620" s="27"/>
      <c r="BD620" s="27"/>
      <c r="BE620" s="28"/>
    </row>
    <row r="621">
      <c r="AZ621" s="27"/>
      <c r="BA621" s="27"/>
      <c r="BB621" s="27"/>
      <c r="BC621" s="27"/>
      <c r="BD621" s="27"/>
      <c r="BE621" s="28"/>
    </row>
    <row r="622">
      <c r="AZ622" s="27"/>
      <c r="BA622" s="27"/>
      <c r="BB622" s="27"/>
      <c r="BC622" s="27"/>
      <c r="BD622" s="27"/>
      <c r="BE622" s="28"/>
    </row>
    <row r="623">
      <c r="AZ623" s="27"/>
      <c r="BA623" s="27"/>
      <c r="BB623" s="27"/>
      <c r="BC623" s="27"/>
      <c r="BD623" s="27"/>
      <c r="BE623" s="28"/>
    </row>
    <row r="624">
      <c r="AZ624" s="27"/>
      <c r="BA624" s="27"/>
      <c r="BB624" s="27"/>
      <c r="BC624" s="27"/>
      <c r="BD624" s="27"/>
      <c r="BE624" s="28"/>
    </row>
    <row r="625">
      <c r="AZ625" s="27"/>
      <c r="BA625" s="27"/>
      <c r="BB625" s="27"/>
      <c r="BC625" s="27"/>
      <c r="BD625" s="27"/>
      <c r="BE625" s="28"/>
    </row>
    <row r="626">
      <c r="AZ626" s="27"/>
      <c r="BA626" s="27"/>
      <c r="BB626" s="27"/>
      <c r="BC626" s="27"/>
      <c r="BD626" s="27"/>
      <c r="BE626" s="28"/>
    </row>
    <row r="627">
      <c r="AZ627" s="27"/>
      <c r="BA627" s="27"/>
      <c r="BB627" s="27"/>
      <c r="BC627" s="27"/>
      <c r="BD627" s="27"/>
      <c r="BE627" s="28"/>
    </row>
    <row r="628">
      <c r="AZ628" s="27"/>
      <c r="BA628" s="27"/>
      <c r="BB628" s="27"/>
      <c r="BC628" s="27"/>
      <c r="BD628" s="27"/>
      <c r="BE628" s="28"/>
    </row>
    <row r="629">
      <c r="AZ629" s="27"/>
      <c r="BA629" s="27"/>
      <c r="BB629" s="27"/>
      <c r="BC629" s="27"/>
      <c r="BD629" s="27"/>
      <c r="BE629" s="28"/>
    </row>
    <row r="630">
      <c r="AZ630" s="27"/>
      <c r="BA630" s="27"/>
      <c r="BB630" s="27"/>
      <c r="BC630" s="27"/>
      <c r="BD630" s="27"/>
      <c r="BE630" s="28"/>
    </row>
    <row r="631">
      <c r="AZ631" s="27"/>
      <c r="BA631" s="27"/>
      <c r="BB631" s="27"/>
      <c r="BC631" s="27"/>
      <c r="BD631" s="27"/>
      <c r="BE631" s="28"/>
    </row>
    <row r="632">
      <c r="AZ632" s="27"/>
      <c r="BA632" s="27"/>
      <c r="BB632" s="27"/>
      <c r="BC632" s="27"/>
      <c r="BD632" s="27"/>
      <c r="BE632" s="28"/>
    </row>
    <row r="633">
      <c r="AZ633" s="27"/>
      <c r="BA633" s="27"/>
      <c r="BB633" s="27"/>
      <c r="BC633" s="27"/>
      <c r="BD633" s="27"/>
      <c r="BE633" s="28"/>
    </row>
    <row r="634">
      <c r="AZ634" s="27"/>
      <c r="BA634" s="27"/>
      <c r="BB634" s="27"/>
      <c r="BC634" s="27"/>
      <c r="BD634" s="27"/>
      <c r="BE634" s="28"/>
    </row>
    <row r="635">
      <c r="AZ635" s="27"/>
      <c r="BA635" s="27"/>
      <c r="BB635" s="27"/>
      <c r="BC635" s="27"/>
      <c r="BD635" s="27"/>
      <c r="BE635" s="28"/>
    </row>
    <row r="636">
      <c r="AZ636" s="27"/>
      <c r="BA636" s="27"/>
      <c r="BB636" s="27"/>
      <c r="BC636" s="27"/>
      <c r="BD636" s="27"/>
      <c r="BE636" s="28"/>
    </row>
    <row r="637">
      <c r="AZ637" s="27"/>
      <c r="BA637" s="27"/>
      <c r="BB637" s="27"/>
      <c r="BC637" s="27"/>
      <c r="BD637" s="27"/>
      <c r="BE637" s="28"/>
    </row>
    <row r="638">
      <c r="AZ638" s="27"/>
      <c r="BA638" s="27"/>
      <c r="BB638" s="27"/>
      <c r="BC638" s="27"/>
      <c r="BD638" s="27"/>
      <c r="BE638" s="28"/>
    </row>
    <row r="639">
      <c r="AZ639" s="27"/>
      <c r="BA639" s="27"/>
      <c r="BB639" s="27"/>
      <c r="BC639" s="27"/>
      <c r="BD639" s="27"/>
      <c r="BE639" s="28"/>
    </row>
    <row r="640">
      <c r="AZ640" s="27"/>
      <c r="BA640" s="27"/>
      <c r="BB640" s="27"/>
      <c r="BC640" s="27"/>
      <c r="BD640" s="27"/>
      <c r="BE640" s="28"/>
    </row>
    <row r="641">
      <c r="AZ641" s="27"/>
      <c r="BA641" s="27"/>
      <c r="BB641" s="27"/>
      <c r="BC641" s="27"/>
      <c r="BD641" s="27"/>
      <c r="BE641" s="28"/>
    </row>
    <row r="642">
      <c r="AZ642" s="27"/>
      <c r="BA642" s="27"/>
      <c r="BB642" s="27"/>
      <c r="BC642" s="27"/>
      <c r="BD642" s="27"/>
      <c r="BE642" s="28"/>
    </row>
    <row r="643">
      <c r="AZ643" s="27"/>
      <c r="BA643" s="27"/>
      <c r="BB643" s="27"/>
      <c r="BC643" s="27"/>
      <c r="BD643" s="27"/>
      <c r="BE643" s="28"/>
    </row>
    <row r="644">
      <c r="AZ644" s="27"/>
      <c r="BA644" s="27"/>
      <c r="BB644" s="27"/>
      <c r="BC644" s="27"/>
      <c r="BD644" s="27"/>
      <c r="BE644" s="28"/>
    </row>
    <row r="645">
      <c r="AZ645" s="27"/>
      <c r="BA645" s="27"/>
      <c r="BB645" s="27"/>
      <c r="BC645" s="27"/>
      <c r="BD645" s="27"/>
      <c r="BE645" s="28"/>
    </row>
    <row r="646">
      <c r="AZ646" s="27"/>
      <c r="BA646" s="27"/>
      <c r="BB646" s="27"/>
      <c r="BC646" s="27"/>
      <c r="BD646" s="27"/>
      <c r="BE646" s="28"/>
    </row>
    <row r="647">
      <c r="AZ647" s="27"/>
      <c r="BA647" s="27"/>
      <c r="BB647" s="27"/>
      <c r="BC647" s="27"/>
      <c r="BD647" s="27"/>
      <c r="BE647" s="28"/>
    </row>
    <row r="648">
      <c r="AZ648" s="27"/>
      <c r="BA648" s="27"/>
      <c r="BB648" s="27"/>
      <c r="BC648" s="27"/>
      <c r="BD648" s="27"/>
      <c r="BE648" s="28"/>
    </row>
    <row r="649">
      <c r="AZ649" s="27"/>
      <c r="BA649" s="27"/>
      <c r="BB649" s="27"/>
      <c r="BC649" s="27"/>
      <c r="BD649" s="27"/>
      <c r="BE649" s="28"/>
    </row>
    <row r="650">
      <c r="AZ650" s="27"/>
      <c r="BA650" s="27"/>
      <c r="BB650" s="27"/>
      <c r="BC650" s="27"/>
      <c r="BD650" s="27"/>
      <c r="BE650" s="28"/>
    </row>
    <row r="651">
      <c r="AZ651" s="27"/>
      <c r="BA651" s="27"/>
      <c r="BB651" s="27"/>
      <c r="BC651" s="27"/>
      <c r="BD651" s="27"/>
      <c r="BE651" s="28"/>
    </row>
    <row r="652">
      <c r="AZ652" s="27"/>
      <c r="BA652" s="27"/>
      <c r="BB652" s="27"/>
      <c r="BC652" s="27"/>
      <c r="BD652" s="27"/>
      <c r="BE652" s="28"/>
    </row>
    <row r="653">
      <c r="AZ653" s="27"/>
      <c r="BA653" s="27"/>
      <c r="BB653" s="27"/>
      <c r="BC653" s="27"/>
      <c r="BD653" s="27"/>
      <c r="BE653" s="28"/>
    </row>
    <row r="654">
      <c r="AZ654" s="27"/>
      <c r="BA654" s="27"/>
      <c r="BB654" s="27"/>
      <c r="BC654" s="27"/>
      <c r="BD654" s="27"/>
      <c r="BE654" s="28"/>
    </row>
    <row r="655">
      <c r="AZ655" s="27"/>
      <c r="BA655" s="27"/>
      <c r="BB655" s="27"/>
      <c r="BC655" s="27"/>
      <c r="BD655" s="27"/>
      <c r="BE655" s="28"/>
    </row>
    <row r="656">
      <c r="AZ656" s="27"/>
      <c r="BA656" s="27"/>
      <c r="BB656" s="27"/>
      <c r="BC656" s="27"/>
      <c r="BD656" s="27"/>
      <c r="BE656" s="28"/>
    </row>
    <row r="657">
      <c r="AZ657" s="27"/>
      <c r="BA657" s="27"/>
      <c r="BB657" s="27"/>
      <c r="BC657" s="27"/>
      <c r="BD657" s="27"/>
      <c r="BE657" s="28"/>
    </row>
    <row r="658">
      <c r="AZ658" s="27"/>
      <c r="BA658" s="27"/>
      <c r="BB658" s="27"/>
      <c r="BC658" s="27"/>
      <c r="BD658" s="27"/>
      <c r="BE658" s="28"/>
    </row>
    <row r="659">
      <c r="AZ659" s="27"/>
      <c r="BA659" s="27"/>
      <c r="BB659" s="27"/>
      <c r="BC659" s="27"/>
      <c r="BD659" s="27"/>
      <c r="BE659" s="28"/>
    </row>
    <row r="660">
      <c r="AZ660" s="27"/>
      <c r="BA660" s="27"/>
      <c r="BB660" s="27"/>
      <c r="BC660" s="27"/>
      <c r="BD660" s="27"/>
      <c r="BE660" s="28"/>
    </row>
    <row r="661">
      <c r="AZ661" s="27"/>
      <c r="BA661" s="27"/>
      <c r="BB661" s="27"/>
      <c r="BC661" s="27"/>
      <c r="BD661" s="27"/>
      <c r="BE661" s="28"/>
    </row>
    <row r="662">
      <c r="AZ662" s="27"/>
      <c r="BA662" s="27"/>
      <c r="BB662" s="27"/>
      <c r="BC662" s="27"/>
      <c r="BD662" s="27"/>
      <c r="BE662" s="28"/>
    </row>
    <row r="663">
      <c r="AZ663" s="27"/>
      <c r="BA663" s="27"/>
      <c r="BB663" s="27"/>
      <c r="BC663" s="27"/>
      <c r="BD663" s="27"/>
      <c r="BE663" s="28"/>
    </row>
    <row r="664">
      <c r="AZ664" s="27"/>
      <c r="BA664" s="27"/>
      <c r="BB664" s="27"/>
      <c r="BC664" s="27"/>
      <c r="BD664" s="27"/>
      <c r="BE664" s="28"/>
    </row>
    <row r="665">
      <c r="AZ665" s="27"/>
      <c r="BA665" s="27"/>
      <c r="BB665" s="27"/>
      <c r="BC665" s="27"/>
      <c r="BD665" s="27"/>
      <c r="BE665" s="28"/>
    </row>
    <row r="666">
      <c r="AZ666" s="27"/>
      <c r="BA666" s="27"/>
      <c r="BB666" s="27"/>
      <c r="BC666" s="27"/>
      <c r="BD666" s="27"/>
      <c r="BE666" s="28"/>
    </row>
    <row r="667">
      <c r="AZ667" s="27"/>
      <c r="BA667" s="27"/>
      <c r="BB667" s="27"/>
      <c r="BC667" s="27"/>
      <c r="BD667" s="27"/>
      <c r="BE667" s="28"/>
    </row>
    <row r="668">
      <c r="AZ668" s="27"/>
      <c r="BA668" s="27"/>
      <c r="BB668" s="27"/>
      <c r="BC668" s="27"/>
      <c r="BD668" s="27"/>
      <c r="BE668" s="28"/>
    </row>
    <row r="669">
      <c r="AZ669" s="27"/>
      <c r="BA669" s="27"/>
      <c r="BB669" s="27"/>
      <c r="BC669" s="27"/>
      <c r="BD669" s="27"/>
      <c r="BE669" s="28"/>
    </row>
    <row r="670">
      <c r="AZ670" s="27"/>
      <c r="BA670" s="27"/>
      <c r="BB670" s="27"/>
      <c r="BC670" s="27"/>
      <c r="BD670" s="27"/>
      <c r="BE670" s="28"/>
    </row>
    <row r="671">
      <c r="AZ671" s="27"/>
      <c r="BA671" s="27"/>
      <c r="BB671" s="27"/>
      <c r="BC671" s="27"/>
      <c r="BD671" s="27"/>
      <c r="BE671" s="28"/>
    </row>
    <row r="672">
      <c r="AZ672" s="27"/>
      <c r="BA672" s="27"/>
      <c r="BB672" s="27"/>
      <c r="BC672" s="27"/>
      <c r="BD672" s="27"/>
      <c r="BE672" s="28"/>
    </row>
    <row r="673">
      <c r="AZ673" s="27"/>
      <c r="BA673" s="27"/>
      <c r="BB673" s="27"/>
      <c r="BC673" s="27"/>
      <c r="BD673" s="27"/>
      <c r="BE673" s="28"/>
    </row>
    <row r="674">
      <c r="AZ674" s="27"/>
      <c r="BA674" s="27"/>
      <c r="BB674" s="27"/>
      <c r="BC674" s="27"/>
      <c r="BD674" s="27"/>
      <c r="BE674" s="28"/>
    </row>
    <row r="675">
      <c r="AZ675" s="27"/>
      <c r="BA675" s="27"/>
      <c r="BB675" s="27"/>
      <c r="BC675" s="27"/>
      <c r="BD675" s="27"/>
      <c r="BE675" s="28"/>
    </row>
    <row r="676">
      <c r="AZ676" s="27"/>
      <c r="BA676" s="27"/>
      <c r="BB676" s="27"/>
      <c r="BC676" s="27"/>
      <c r="BD676" s="27"/>
      <c r="BE676" s="28"/>
    </row>
    <row r="677">
      <c r="AZ677" s="27"/>
      <c r="BA677" s="27"/>
      <c r="BB677" s="27"/>
      <c r="BC677" s="27"/>
      <c r="BD677" s="27"/>
      <c r="BE677" s="28"/>
    </row>
    <row r="678">
      <c r="AZ678" s="27"/>
      <c r="BA678" s="27"/>
      <c r="BB678" s="27"/>
      <c r="BC678" s="27"/>
      <c r="BD678" s="27"/>
      <c r="BE678" s="28"/>
    </row>
    <row r="679">
      <c r="AZ679" s="27"/>
      <c r="BA679" s="27"/>
      <c r="BB679" s="27"/>
      <c r="BC679" s="27"/>
      <c r="BD679" s="27"/>
      <c r="BE679" s="28"/>
    </row>
    <row r="680">
      <c r="AZ680" s="27"/>
      <c r="BA680" s="27"/>
      <c r="BB680" s="27"/>
      <c r="BC680" s="27"/>
      <c r="BD680" s="27"/>
      <c r="BE680" s="28"/>
    </row>
    <row r="681">
      <c r="AZ681" s="27"/>
      <c r="BA681" s="27"/>
      <c r="BB681" s="27"/>
      <c r="BC681" s="27"/>
      <c r="BD681" s="27"/>
      <c r="BE681" s="28"/>
    </row>
    <row r="682">
      <c r="AZ682" s="27"/>
      <c r="BA682" s="27"/>
      <c r="BB682" s="27"/>
      <c r="BC682" s="27"/>
      <c r="BD682" s="27"/>
      <c r="BE682" s="28"/>
    </row>
    <row r="683">
      <c r="AZ683" s="27"/>
      <c r="BA683" s="27"/>
      <c r="BB683" s="27"/>
      <c r="BC683" s="27"/>
      <c r="BD683" s="27"/>
      <c r="BE683" s="28"/>
    </row>
    <row r="684">
      <c r="AZ684" s="27"/>
      <c r="BA684" s="27"/>
      <c r="BB684" s="27"/>
      <c r="BC684" s="27"/>
      <c r="BD684" s="27"/>
      <c r="BE684" s="28"/>
    </row>
    <row r="685">
      <c r="AZ685" s="27"/>
      <c r="BA685" s="27"/>
      <c r="BB685" s="27"/>
      <c r="BC685" s="27"/>
      <c r="BD685" s="27"/>
      <c r="BE685" s="28"/>
    </row>
    <row r="686">
      <c r="AZ686" s="27"/>
      <c r="BA686" s="27"/>
      <c r="BB686" s="27"/>
      <c r="BC686" s="27"/>
      <c r="BD686" s="27"/>
      <c r="BE686" s="28"/>
    </row>
    <row r="687">
      <c r="AZ687" s="27"/>
      <c r="BA687" s="27"/>
      <c r="BB687" s="27"/>
      <c r="BC687" s="27"/>
      <c r="BD687" s="27"/>
      <c r="BE687" s="28"/>
    </row>
    <row r="688">
      <c r="AZ688" s="27"/>
      <c r="BA688" s="27"/>
      <c r="BB688" s="27"/>
      <c r="BC688" s="27"/>
      <c r="BD688" s="27"/>
      <c r="BE688" s="28"/>
    </row>
    <row r="689">
      <c r="AZ689" s="27"/>
      <c r="BA689" s="27"/>
      <c r="BB689" s="27"/>
      <c r="BC689" s="27"/>
      <c r="BD689" s="27"/>
      <c r="BE689" s="28"/>
    </row>
    <row r="690">
      <c r="AZ690" s="27"/>
      <c r="BA690" s="27"/>
      <c r="BB690" s="27"/>
      <c r="BC690" s="27"/>
      <c r="BD690" s="27"/>
      <c r="BE690" s="28"/>
    </row>
    <row r="691">
      <c r="AZ691" s="27"/>
      <c r="BA691" s="27"/>
      <c r="BB691" s="27"/>
      <c r="BC691" s="27"/>
      <c r="BD691" s="27"/>
      <c r="BE691" s="28"/>
    </row>
    <row r="692">
      <c r="AZ692" s="27"/>
      <c r="BA692" s="27"/>
      <c r="BB692" s="27"/>
      <c r="BC692" s="27"/>
      <c r="BD692" s="27"/>
      <c r="BE692" s="28"/>
    </row>
    <row r="693">
      <c r="AZ693" s="27"/>
      <c r="BA693" s="27"/>
      <c r="BB693" s="27"/>
      <c r="BC693" s="27"/>
      <c r="BD693" s="27"/>
      <c r="BE693" s="28"/>
    </row>
    <row r="694">
      <c r="AZ694" s="27"/>
      <c r="BA694" s="27"/>
      <c r="BB694" s="27"/>
      <c r="BC694" s="27"/>
      <c r="BD694" s="27"/>
      <c r="BE694" s="28"/>
    </row>
    <row r="695">
      <c r="AZ695" s="27"/>
      <c r="BA695" s="27"/>
      <c r="BB695" s="27"/>
      <c r="BC695" s="27"/>
      <c r="BD695" s="27"/>
      <c r="BE695" s="28"/>
    </row>
    <row r="696">
      <c r="AZ696" s="27"/>
      <c r="BA696" s="27"/>
      <c r="BB696" s="27"/>
      <c r="BC696" s="27"/>
      <c r="BD696" s="27"/>
      <c r="BE696" s="28"/>
    </row>
    <row r="697">
      <c r="AZ697" s="27"/>
      <c r="BA697" s="27"/>
      <c r="BB697" s="27"/>
      <c r="BC697" s="27"/>
      <c r="BD697" s="27"/>
      <c r="BE697" s="28"/>
    </row>
    <row r="698">
      <c r="AZ698" s="27"/>
      <c r="BA698" s="27"/>
      <c r="BB698" s="27"/>
      <c r="BC698" s="27"/>
      <c r="BD698" s="27"/>
      <c r="BE698" s="28"/>
    </row>
    <row r="699">
      <c r="AZ699" s="27"/>
      <c r="BA699" s="27"/>
      <c r="BB699" s="27"/>
      <c r="BC699" s="27"/>
      <c r="BD699" s="27"/>
      <c r="BE699" s="28"/>
    </row>
    <row r="700">
      <c r="AZ700" s="27"/>
      <c r="BA700" s="27"/>
      <c r="BB700" s="27"/>
      <c r="BC700" s="27"/>
      <c r="BD700" s="27"/>
      <c r="BE700" s="28"/>
    </row>
    <row r="701">
      <c r="AZ701" s="27"/>
      <c r="BA701" s="27"/>
      <c r="BB701" s="27"/>
      <c r="BC701" s="27"/>
      <c r="BD701" s="27"/>
      <c r="BE701" s="28"/>
    </row>
    <row r="702">
      <c r="AZ702" s="27"/>
      <c r="BA702" s="27"/>
      <c r="BB702" s="27"/>
      <c r="BC702" s="27"/>
      <c r="BD702" s="27"/>
      <c r="BE702" s="28"/>
    </row>
    <row r="703">
      <c r="AZ703" s="27"/>
      <c r="BA703" s="27"/>
      <c r="BB703" s="27"/>
      <c r="BC703" s="27"/>
      <c r="BD703" s="27"/>
      <c r="BE703" s="28"/>
    </row>
    <row r="704">
      <c r="AZ704" s="27"/>
      <c r="BA704" s="27"/>
      <c r="BB704" s="27"/>
      <c r="BC704" s="27"/>
      <c r="BD704" s="27"/>
      <c r="BE704" s="28"/>
    </row>
    <row r="705">
      <c r="AZ705" s="27"/>
      <c r="BA705" s="27"/>
      <c r="BB705" s="27"/>
      <c r="BC705" s="27"/>
      <c r="BD705" s="27"/>
      <c r="BE705" s="28"/>
    </row>
    <row r="706">
      <c r="AZ706" s="27"/>
      <c r="BA706" s="27"/>
      <c r="BB706" s="27"/>
      <c r="BC706" s="27"/>
      <c r="BD706" s="27"/>
      <c r="BE706" s="28"/>
    </row>
    <row r="707">
      <c r="AZ707" s="27"/>
      <c r="BA707" s="27"/>
      <c r="BB707" s="27"/>
      <c r="BC707" s="27"/>
      <c r="BD707" s="27"/>
      <c r="BE707" s="28"/>
    </row>
    <row r="708">
      <c r="AZ708" s="27"/>
      <c r="BA708" s="27"/>
      <c r="BB708" s="27"/>
      <c r="BC708" s="27"/>
      <c r="BD708" s="27"/>
      <c r="BE708" s="28"/>
    </row>
    <row r="709">
      <c r="AZ709" s="27"/>
      <c r="BA709" s="27"/>
      <c r="BB709" s="27"/>
      <c r="BC709" s="27"/>
      <c r="BD709" s="27"/>
      <c r="BE709" s="28"/>
    </row>
    <row r="710">
      <c r="AZ710" s="27"/>
      <c r="BA710" s="27"/>
      <c r="BB710" s="27"/>
      <c r="BC710" s="27"/>
      <c r="BD710" s="27"/>
      <c r="BE710" s="28"/>
    </row>
    <row r="711">
      <c r="AZ711" s="27"/>
      <c r="BA711" s="27"/>
      <c r="BB711" s="27"/>
      <c r="BC711" s="27"/>
      <c r="BD711" s="27"/>
      <c r="BE711" s="28"/>
    </row>
    <row r="712">
      <c r="AZ712" s="27"/>
      <c r="BA712" s="27"/>
      <c r="BB712" s="27"/>
      <c r="BC712" s="27"/>
      <c r="BD712" s="27"/>
      <c r="BE712" s="28"/>
    </row>
    <row r="713">
      <c r="AZ713" s="27"/>
      <c r="BA713" s="27"/>
      <c r="BB713" s="27"/>
      <c r="BC713" s="27"/>
      <c r="BD713" s="27"/>
      <c r="BE713" s="28"/>
    </row>
    <row r="714">
      <c r="AZ714" s="27"/>
      <c r="BA714" s="27"/>
      <c r="BB714" s="27"/>
      <c r="BC714" s="27"/>
      <c r="BD714" s="27"/>
      <c r="BE714" s="28"/>
    </row>
    <row r="715">
      <c r="AZ715" s="27"/>
      <c r="BA715" s="27"/>
      <c r="BB715" s="27"/>
      <c r="BC715" s="27"/>
      <c r="BD715" s="27"/>
      <c r="BE715" s="28"/>
    </row>
    <row r="716">
      <c r="AZ716" s="27"/>
      <c r="BA716" s="27"/>
      <c r="BB716" s="27"/>
      <c r="BC716" s="27"/>
      <c r="BD716" s="27"/>
      <c r="BE716" s="28"/>
    </row>
    <row r="717">
      <c r="AZ717" s="27"/>
      <c r="BA717" s="27"/>
      <c r="BB717" s="27"/>
      <c r="BC717" s="27"/>
      <c r="BD717" s="27"/>
      <c r="BE717" s="28"/>
    </row>
    <row r="718">
      <c r="AZ718" s="27"/>
      <c r="BA718" s="27"/>
      <c r="BB718" s="27"/>
      <c r="BC718" s="27"/>
      <c r="BD718" s="27"/>
      <c r="BE718" s="28"/>
    </row>
    <row r="719">
      <c r="AZ719" s="27"/>
      <c r="BA719" s="27"/>
      <c r="BB719" s="27"/>
      <c r="BC719" s="27"/>
      <c r="BD719" s="27"/>
      <c r="BE719" s="28"/>
    </row>
    <row r="720">
      <c r="AZ720" s="27"/>
      <c r="BA720" s="27"/>
      <c r="BB720" s="27"/>
      <c r="BC720" s="27"/>
      <c r="BD720" s="27"/>
      <c r="BE720" s="28"/>
    </row>
    <row r="721">
      <c r="AZ721" s="27"/>
      <c r="BA721" s="27"/>
      <c r="BB721" s="27"/>
      <c r="BC721" s="27"/>
      <c r="BD721" s="27"/>
      <c r="BE721" s="28"/>
    </row>
    <row r="722">
      <c r="AZ722" s="27"/>
      <c r="BA722" s="27"/>
      <c r="BB722" s="27"/>
      <c r="BC722" s="27"/>
      <c r="BD722" s="27"/>
      <c r="BE722" s="28"/>
    </row>
    <row r="723">
      <c r="AZ723" s="27"/>
      <c r="BA723" s="27"/>
      <c r="BB723" s="27"/>
      <c r="BC723" s="27"/>
      <c r="BD723" s="27"/>
      <c r="BE723" s="28"/>
    </row>
    <row r="724">
      <c r="AZ724" s="27"/>
      <c r="BA724" s="27"/>
      <c r="BB724" s="27"/>
      <c r="BC724" s="27"/>
      <c r="BD724" s="27"/>
      <c r="BE724" s="28"/>
    </row>
    <row r="725">
      <c r="AZ725" s="27"/>
      <c r="BA725" s="27"/>
      <c r="BB725" s="27"/>
      <c r="BC725" s="27"/>
      <c r="BD725" s="27"/>
      <c r="BE725" s="28"/>
    </row>
    <row r="726">
      <c r="AZ726" s="27"/>
      <c r="BA726" s="27"/>
      <c r="BB726" s="27"/>
      <c r="BC726" s="27"/>
      <c r="BD726" s="27"/>
      <c r="BE726" s="28"/>
    </row>
    <row r="727">
      <c r="AZ727" s="27"/>
      <c r="BA727" s="27"/>
      <c r="BB727" s="27"/>
      <c r="BC727" s="27"/>
      <c r="BD727" s="27"/>
      <c r="BE727" s="28"/>
    </row>
    <row r="728">
      <c r="AZ728" s="27"/>
      <c r="BA728" s="27"/>
      <c r="BB728" s="27"/>
      <c r="BC728" s="27"/>
      <c r="BD728" s="27"/>
      <c r="BE728" s="28"/>
    </row>
    <row r="729">
      <c r="AZ729" s="27"/>
      <c r="BA729" s="27"/>
      <c r="BB729" s="27"/>
      <c r="BC729" s="27"/>
      <c r="BD729" s="27"/>
      <c r="BE729" s="28"/>
    </row>
    <row r="730">
      <c r="AZ730" s="27"/>
      <c r="BA730" s="27"/>
      <c r="BB730" s="27"/>
      <c r="BC730" s="27"/>
      <c r="BD730" s="27"/>
      <c r="BE730" s="28"/>
    </row>
    <row r="731">
      <c r="AZ731" s="27"/>
      <c r="BA731" s="27"/>
      <c r="BB731" s="27"/>
      <c r="BC731" s="27"/>
      <c r="BD731" s="27"/>
      <c r="BE731" s="28"/>
    </row>
    <row r="732">
      <c r="AZ732" s="27"/>
      <c r="BA732" s="27"/>
      <c r="BB732" s="27"/>
      <c r="BC732" s="27"/>
      <c r="BD732" s="27"/>
      <c r="BE732" s="28"/>
    </row>
    <row r="733">
      <c r="AZ733" s="27"/>
      <c r="BA733" s="27"/>
      <c r="BB733" s="27"/>
      <c r="BC733" s="27"/>
      <c r="BD733" s="27"/>
      <c r="BE733" s="28"/>
    </row>
    <row r="734">
      <c r="AZ734" s="27"/>
      <c r="BA734" s="27"/>
      <c r="BB734" s="27"/>
      <c r="BC734" s="27"/>
      <c r="BD734" s="27"/>
      <c r="BE734" s="28"/>
    </row>
    <row r="735">
      <c r="AZ735" s="27"/>
      <c r="BA735" s="27"/>
      <c r="BB735" s="27"/>
      <c r="BC735" s="27"/>
      <c r="BD735" s="27"/>
      <c r="BE735" s="28"/>
    </row>
    <row r="736">
      <c r="AZ736" s="27"/>
      <c r="BA736" s="27"/>
      <c r="BB736" s="27"/>
      <c r="BC736" s="27"/>
      <c r="BD736" s="27"/>
      <c r="BE736" s="28"/>
    </row>
    <row r="737">
      <c r="AZ737" s="27"/>
      <c r="BA737" s="27"/>
      <c r="BB737" s="27"/>
      <c r="BC737" s="27"/>
      <c r="BD737" s="27"/>
      <c r="BE737" s="28"/>
    </row>
    <row r="738">
      <c r="AZ738" s="27"/>
      <c r="BA738" s="27"/>
      <c r="BB738" s="27"/>
      <c r="BC738" s="27"/>
      <c r="BD738" s="27"/>
      <c r="BE738" s="28"/>
    </row>
    <row r="739">
      <c r="AZ739" s="27"/>
      <c r="BA739" s="27"/>
      <c r="BB739" s="27"/>
      <c r="BC739" s="27"/>
      <c r="BD739" s="27"/>
      <c r="BE739" s="28"/>
    </row>
    <row r="740">
      <c r="AZ740" s="27"/>
      <c r="BA740" s="27"/>
      <c r="BB740" s="27"/>
      <c r="BC740" s="27"/>
      <c r="BD740" s="27"/>
      <c r="BE740" s="28"/>
    </row>
    <row r="741">
      <c r="AZ741" s="27"/>
      <c r="BA741" s="27"/>
      <c r="BB741" s="27"/>
      <c r="BC741" s="27"/>
      <c r="BD741" s="27"/>
      <c r="BE741" s="28"/>
    </row>
    <row r="742">
      <c r="AZ742" s="27"/>
      <c r="BA742" s="27"/>
      <c r="BB742" s="27"/>
      <c r="BC742" s="27"/>
      <c r="BD742" s="27"/>
      <c r="BE742" s="28"/>
    </row>
    <row r="743">
      <c r="AZ743" s="27"/>
      <c r="BA743" s="27"/>
      <c r="BB743" s="27"/>
      <c r="BC743" s="27"/>
      <c r="BD743" s="27"/>
      <c r="BE743" s="28"/>
    </row>
    <row r="744">
      <c r="AZ744" s="27"/>
      <c r="BA744" s="27"/>
      <c r="BB744" s="27"/>
      <c r="BC744" s="27"/>
      <c r="BD744" s="27"/>
      <c r="BE744" s="28"/>
    </row>
    <row r="745">
      <c r="AZ745" s="27"/>
      <c r="BA745" s="27"/>
      <c r="BB745" s="27"/>
      <c r="BC745" s="27"/>
      <c r="BD745" s="27"/>
      <c r="BE745" s="28"/>
    </row>
    <row r="746">
      <c r="AZ746" s="27"/>
      <c r="BA746" s="27"/>
      <c r="BB746" s="27"/>
      <c r="BC746" s="27"/>
      <c r="BD746" s="27"/>
      <c r="BE746" s="28"/>
    </row>
    <row r="747">
      <c r="AZ747" s="27"/>
      <c r="BA747" s="27"/>
      <c r="BB747" s="27"/>
      <c r="BC747" s="27"/>
      <c r="BD747" s="27"/>
      <c r="BE747" s="28"/>
    </row>
    <row r="748">
      <c r="AZ748" s="27"/>
      <c r="BA748" s="27"/>
      <c r="BB748" s="27"/>
      <c r="BC748" s="27"/>
      <c r="BD748" s="27"/>
      <c r="BE748" s="28"/>
    </row>
    <row r="749">
      <c r="AZ749" s="27"/>
      <c r="BA749" s="27"/>
      <c r="BB749" s="27"/>
      <c r="BC749" s="27"/>
      <c r="BD749" s="27"/>
      <c r="BE749" s="28"/>
    </row>
    <row r="750">
      <c r="AZ750" s="27"/>
      <c r="BA750" s="27"/>
      <c r="BB750" s="27"/>
      <c r="BC750" s="27"/>
      <c r="BD750" s="27"/>
      <c r="BE750" s="28"/>
    </row>
    <row r="751">
      <c r="AZ751" s="27"/>
      <c r="BA751" s="27"/>
      <c r="BB751" s="27"/>
      <c r="BC751" s="27"/>
      <c r="BD751" s="27"/>
      <c r="BE751" s="28"/>
    </row>
    <row r="752">
      <c r="AZ752" s="27"/>
      <c r="BA752" s="27"/>
      <c r="BB752" s="27"/>
      <c r="BC752" s="27"/>
      <c r="BD752" s="27"/>
      <c r="BE752" s="28"/>
    </row>
    <row r="753">
      <c r="AZ753" s="27"/>
      <c r="BA753" s="27"/>
      <c r="BB753" s="27"/>
      <c r="BC753" s="27"/>
      <c r="BD753" s="27"/>
      <c r="BE753" s="28"/>
    </row>
    <row r="754">
      <c r="AZ754" s="27"/>
      <c r="BA754" s="27"/>
      <c r="BB754" s="27"/>
      <c r="BC754" s="27"/>
      <c r="BD754" s="27"/>
      <c r="BE754" s="28"/>
    </row>
    <row r="755">
      <c r="AZ755" s="27"/>
      <c r="BA755" s="27"/>
      <c r="BB755" s="27"/>
      <c r="BC755" s="27"/>
      <c r="BD755" s="27"/>
      <c r="BE755" s="28"/>
    </row>
    <row r="756">
      <c r="AZ756" s="27"/>
      <c r="BA756" s="27"/>
      <c r="BB756" s="27"/>
      <c r="BC756" s="27"/>
      <c r="BD756" s="27"/>
      <c r="BE756" s="28"/>
    </row>
    <row r="757">
      <c r="AZ757" s="27"/>
      <c r="BA757" s="27"/>
      <c r="BB757" s="27"/>
      <c r="BC757" s="27"/>
      <c r="BD757" s="27"/>
      <c r="BE757" s="28"/>
    </row>
    <row r="758">
      <c r="AZ758" s="27"/>
      <c r="BA758" s="27"/>
      <c r="BB758" s="27"/>
      <c r="BC758" s="27"/>
      <c r="BD758" s="27"/>
      <c r="BE758" s="28"/>
    </row>
    <row r="759">
      <c r="AZ759" s="27"/>
      <c r="BA759" s="27"/>
      <c r="BB759" s="27"/>
      <c r="BC759" s="27"/>
      <c r="BD759" s="27"/>
      <c r="BE759" s="28"/>
    </row>
    <row r="760">
      <c r="AZ760" s="27"/>
      <c r="BA760" s="27"/>
      <c r="BB760" s="27"/>
      <c r="BC760" s="27"/>
      <c r="BD760" s="27"/>
      <c r="BE760" s="28"/>
    </row>
    <row r="761">
      <c r="AZ761" s="27"/>
      <c r="BA761" s="27"/>
      <c r="BB761" s="27"/>
      <c r="BC761" s="27"/>
      <c r="BD761" s="27"/>
      <c r="BE761" s="28"/>
    </row>
    <row r="762">
      <c r="AZ762" s="27"/>
      <c r="BA762" s="27"/>
      <c r="BB762" s="27"/>
      <c r="BC762" s="27"/>
      <c r="BD762" s="27"/>
      <c r="BE762" s="28"/>
    </row>
    <row r="763">
      <c r="AZ763" s="27"/>
      <c r="BA763" s="27"/>
      <c r="BB763" s="27"/>
      <c r="BC763" s="27"/>
      <c r="BD763" s="27"/>
      <c r="BE763" s="28"/>
    </row>
    <row r="764">
      <c r="AZ764" s="27"/>
      <c r="BA764" s="27"/>
      <c r="BB764" s="27"/>
      <c r="BC764" s="27"/>
      <c r="BD764" s="27"/>
      <c r="BE764" s="28"/>
    </row>
    <row r="765">
      <c r="AZ765" s="27"/>
      <c r="BA765" s="27"/>
      <c r="BB765" s="27"/>
      <c r="BC765" s="27"/>
      <c r="BD765" s="27"/>
      <c r="BE765" s="28"/>
    </row>
    <row r="766">
      <c r="AZ766" s="27"/>
      <c r="BA766" s="27"/>
      <c r="BB766" s="27"/>
      <c r="BC766" s="27"/>
      <c r="BD766" s="27"/>
      <c r="BE766" s="28"/>
    </row>
    <row r="767">
      <c r="AZ767" s="27"/>
      <c r="BA767" s="27"/>
      <c r="BB767" s="27"/>
      <c r="BC767" s="27"/>
      <c r="BD767" s="27"/>
      <c r="BE767" s="28"/>
    </row>
    <row r="768">
      <c r="AZ768" s="27"/>
      <c r="BA768" s="27"/>
      <c r="BB768" s="27"/>
      <c r="BC768" s="27"/>
      <c r="BD768" s="27"/>
      <c r="BE768" s="28"/>
    </row>
    <row r="769">
      <c r="AZ769" s="27"/>
      <c r="BA769" s="27"/>
      <c r="BB769" s="27"/>
      <c r="BC769" s="27"/>
      <c r="BD769" s="27"/>
      <c r="BE769" s="28"/>
    </row>
    <row r="770">
      <c r="AZ770" s="27"/>
      <c r="BA770" s="27"/>
      <c r="BB770" s="27"/>
      <c r="BC770" s="27"/>
      <c r="BD770" s="27"/>
      <c r="BE770" s="28"/>
    </row>
    <row r="771">
      <c r="AZ771" s="27"/>
      <c r="BA771" s="27"/>
      <c r="BB771" s="27"/>
      <c r="BC771" s="27"/>
      <c r="BD771" s="27"/>
      <c r="BE771" s="28"/>
    </row>
    <row r="772">
      <c r="AZ772" s="27"/>
      <c r="BA772" s="27"/>
      <c r="BB772" s="27"/>
      <c r="BC772" s="27"/>
      <c r="BD772" s="27"/>
      <c r="BE772" s="28"/>
    </row>
    <row r="773">
      <c r="AZ773" s="27"/>
      <c r="BA773" s="27"/>
      <c r="BB773" s="27"/>
      <c r="BC773" s="27"/>
      <c r="BD773" s="27"/>
      <c r="BE773" s="28"/>
    </row>
    <row r="774">
      <c r="AZ774" s="27"/>
      <c r="BA774" s="27"/>
      <c r="BB774" s="27"/>
      <c r="BC774" s="27"/>
      <c r="BD774" s="27"/>
      <c r="BE774" s="28"/>
    </row>
    <row r="775">
      <c r="AZ775" s="27"/>
      <c r="BA775" s="27"/>
      <c r="BB775" s="27"/>
      <c r="BC775" s="27"/>
      <c r="BD775" s="27"/>
      <c r="BE775" s="28"/>
    </row>
    <row r="776">
      <c r="AZ776" s="27"/>
      <c r="BA776" s="27"/>
      <c r="BB776" s="27"/>
      <c r="BC776" s="27"/>
      <c r="BD776" s="27"/>
      <c r="BE776" s="28"/>
    </row>
    <row r="777">
      <c r="AZ777" s="27"/>
      <c r="BA777" s="27"/>
      <c r="BB777" s="27"/>
      <c r="BC777" s="27"/>
      <c r="BD777" s="27"/>
      <c r="BE777" s="28"/>
    </row>
    <row r="778">
      <c r="AZ778" s="27"/>
      <c r="BA778" s="27"/>
      <c r="BB778" s="27"/>
      <c r="BC778" s="27"/>
      <c r="BD778" s="27"/>
      <c r="BE778" s="28"/>
    </row>
    <row r="779">
      <c r="AZ779" s="27"/>
      <c r="BA779" s="27"/>
      <c r="BB779" s="27"/>
      <c r="BC779" s="27"/>
      <c r="BD779" s="27"/>
      <c r="BE779" s="28"/>
    </row>
    <row r="780">
      <c r="AZ780" s="27"/>
      <c r="BA780" s="27"/>
      <c r="BB780" s="27"/>
      <c r="BC780" s="27"/>
      <c r="BD780" s="27"/>
      <c r="BE780" s="28"/>
    </row>
    <row r="781">
      <c r="AZ781" s="27"/>
      <c r="BA781" s="27"/>
      <c r="BB781" s="27"/>
      <c r="BC781" s="27"/>
      <c r="BD781" s="27"/>
      <c r="BE781" s="28"/>
    </row>
    <row r="782">
      <c r="AZ782" s="27"/>
      <c r="BA782" s="27"/>
      <c r="BB782" s="27"/>
      <c r="BC782" s="27"/>
      <c r="BD782" s="27"/>
      <c r="BE782" s="28"/>
    </row>
    <row r="783">
      <c r="AZ783" s="27"/>
      <c r="BA783" s="27"/>
      <c r="BB783" s="27"/>
      <c r="BC783" s="27"/>
      <c r="BD783" s="27"/>
      <c r="BE783" s="28"/>
    </row>
    <row r="784">
      <c r="AZ784" s="27"/>
      <c r="BA784" s="27"/>
      <c r="BB784" s="27"/>
      <c r="BC784" s="27"/>
      <c r="BD784" s="27"/>
      <c r="BE784" s="28"/>
    </row>
    <row r="785">
      <c r="AZ785" s="27"/>
      <c r="BA785" s="27"/>
      <c r="BB785" s="27"/>
      <c r="BC785" s="27"/>
      <c r="BD785" s="27"/>
      <c r="BE785" s="28"/>
    </row>
    <row r="786">
      <c r="AZ786" s="27"/>
      <c r="BA786" s="27"/>
      <c r="BB786" s="27"/>
      <c r="BC786" s="27"/>
      <c r="BD786" s="27"/>
      <c r="BE786" s="28"/>
    </row>
    <row r="787">
      <c r="AZ787" s="27"/>
      <c r="BA787" s="27"/>
      <c r="BB787" s="27"/>
      <c r="BC787" s="27"/>
      <c r="BD787" s="27"/>
      <c r="BE787" s="28"/>
    </row>
    <row r="788">
      <c r="AZ788" s="27"/>
      <c r="BA788" s="27"/>
      <c r="BB788" s="27"/>
      <c r="BC788" s="27"/>
      <c r="BD788" s="27"/>
      <c r="BE788" s="28"/>
    </row>
    <row r="789">
      <c r="AZ789" s="27"/>
      <c r="BA789" s="27"/>
      <c r="BB789" s="27"/>
      <c r="BC789" s="27"/>
      <c r="BD789" s="27"/>
      <c r="BE789" s="28"/>
    </row>
    <row r="790">
      <c r="AZ790" s="27"/>
      <c r="BA790" s="27"/>
      <c r="BB790" s="27"/>
      <c r="BC790" s="27"/>
      <c r="BD790" s="27"/>
      <c r="BE790" s="28"/>
    </row>
    <row r="791">
      <c r="AZ791" s="27"/>
      <c r="BA791" s="27"/>
      <c r="BB791" s="27"/>
      <c r="BC791" s="27"/>
      <c r="BD791" s="27"/>
      <c r="BE791" s="28"/>
    </row>
    <row r="792">
      <c r="AZ792" s="27"/>
      <c r="BA792" s="27"/>
      <c r="BB792" s="27"/>
      <c r="BC792" s="27"/>
      <c r="BD792" s="27"/>
      <c r="BE792" s="28"/>
    </row>
    <row r="793">
      <c r="AZ793" s="27"/>
      <c r="BA793" s="27"/>
      <c r="BB793" s="27"/>
      <c r="BC793" s="27"/>
      <c r="BD793" s="27"/>
      <c r="BE793" s="28"/>
    </row>
    <row r="794">
      <c r="AZ794" s="27"/>
      <c r="BA794" s="27"/>
      <c r="BB794" s="27"/>
      <c r="BC794" s="27"/>
      <c r="BD794" s="27"/>
      <c r="BE794" s="28"/>
    </row>
    <row r="795">
      <c r="AZ795" s="27"/>
      <c r="BA795" s="27"/>
      <c r="BB795" s="27"/>
      <c r="BC795" s="27"/>
      <c r="BD795" s="27"/>
      <c r="BE795" s="28"/>
    </row>
    <row r="796">
      <c r="AZ796" s="27"/>
      <c r="BA796" s="27"/>
      <c r="BB796" s="27"/>
      <c r="BC796" s="27"/>
      <c r="BD796" s="27"/>
      <c r="BE796" s="28"/>
    </row>
    <row r="797">
      <c r="AZ797" s="27"/>
      <c r="BA797" s="27"/>
      <c r="BB797" s="27"/>
      <c r="BC797" s="27"/>
      <c r="BD797" s="27"/>
      <c r="BE797" s="28"/>
    </row>
    <row r="798">
      <c r="AZ798" s="27"/>
      <c r="BA798" s="27"/>
      <c r="BB798" s="27"/>
      <c r="BC798" s="27"/>
      <c r="BD798" s="27"/>
      <c r="BE798" s="28"/>
    </row>
    <row r="799">
      <c r="AZ799" s="27"/>
      <c r="BA799" s="27"/>
      <c r="BB799" s="27"/>
      <c r="BC799" s="27"/>
      <c r="BD799" s="27"/>
      <c r="BE799" s="28"/>
    </row>
    <row r="800">
      <c r="AZ800" s="27"/>
      <c r="BA800" s="27"/>
      <c r="BB800" s="27"/>
      <c r="BC800" s="27"/>
      <c r="BD800" s="27"/>
      <c r="BE800" s="28"/>
    </row>
    <row r="801">
      <c r="AZ801" s="27"/>
      <c r="BA801" s="27"/>
      <c r="BB801" s="27"/>
      <c r="BC801" s="27"/>
      <c r="BD801" s="27"/>
      <c r="BE801" s="28"/>
    </row>
    <row r="802">
      <c r="AZ802" s="27"/>
      <c r="BA802" s="27"/>
      <c r="BB802" s="27"/>
      <c r="BC802" s="27"/>
      <c r="BD802" s="27"/>
      <c r="BE802" s="28"/>
    </row>
    <row r="803">
      <c r="AZ803" s="27"/>
      <c r="BA803" s="27"/>
      <c r="BB803" s="27"/>
      <c r="BC803" s="27"/>
      <c r="BD803" s="27"/>
      <c r="BE803" s="28"/>
    </row>
    <row r="804">
      <c r="AZ804" s="27"/>
      <c r="BA804" s="27"/>
      <c r="BB804" s="27"/>
      <c r="BC804" s="27"/>
      <c r="BD804" s="27"/>
      <c r="BE804" s="28"/>
    </row>
    <row r="805">
      <c r="AZ805" s="27"/>
      <c r="BA805" s="27"/>
      <c r="BB805" s="27"/>
      <c r="BC805" s="27"/>
      <c r="BD805" s="27"/>
      <c r="BE805" s="28"/>
    </row>
    <row r="806">
      <c r="AZ806" s="27"/>
      <c r="BA806" s="27"/>
      <c r="BB806" s="27"/>
      <c r="BC806" s="27"/>
      <c r="BD806" s="27"/>
      <c r="BE806" s="28"/>
    </row>
    <row r="807">
      <c r="AZ807" s="27"/>
      <c r="BA807" s="27"/>
      <c r="BB807" s="27"/>
      <c r="BC807" s="27"/>
      <c r="BD807" s="27"/>
      <c r="BE807" s="28"/>
    </row>
    <row r="808">
      <c r="AZ808" s="27"/>
      <c r="BA808" s="27"/>
      <c r="BB808" s="27"/>
      <c r="BC808" s="27"/>
      <c r="BD808" s="27"/>
      <c r="BE808" s="28"/>
    </row>
    <row r="809">
      <c r="AZ809" s="27"/>
      <c r="BA809" s="27"/>
      <c r="BB809" s="27"/>
      <c r="BC809" s="27"/>
      <c r="BD809" s="27"/>
      <c r="BE809" s="28"/>
    </row>
    <row r="810">
      <c r="AZ810" s="27"/>
      <c r="BA810" s="27"/>
      <c r="BB810" s="27"/>
      <c r="BC810" s="27"/>
      <c r="BD810" s="27"/>
      <c r="BE810" s="28"/>
    </row>
    <row r="811">
      <c r="AZ811" s="27"/>
      <c r="BA811" s="27"/>
      <c r="BB811" s="27"/>
      <c r="BC811" s="27"/>
      <c r="BD811" s="27"/>
      <c r="BE811" s="28"/>
    </row>
    <row r="812">
      <c r="AZ812" s="27"/>
      <c r="BA812" s="27"/>
      <c r="BB812" s="27"/>
      <c r="BC812" s="27"/>
      <c r="BD812" s="27"/>
      <c r="BE812" s="28"/>
    </row>
    <row r="813">
      <c r="AZ813" s="27"/>
      <c r="BA813" s="27"/>
      <c r="BB813" s="27"/>
      <c r="BC813" s="27"/>
      <c r="BD813" s="27"/>
      <c r="BE813" s="28"/>
    </row>
    <row r="814">
      <c r="AZ814" s="27"/>
      <c r="BA814" s="27"/>
      <c r="BB814" s="27"/>
      <c r="BC814" s="27"/>
      <c r="BD814" s="27"/>
      <c r="BE814" s="28"/>
    </row>
    <row r="815">
      <c r="AZ815" s="27"/>
      <c r="BA815" s="27"/>
      <c r="BB815" s="27"/>
      <c r="BC815" s="27"/>
      <c r="BD815" s="27"/>
      <c r="BE815" s="28"/>
    </row>
    <row r="816">
      <c r="AZ816" s="27"/>
      <c r="BA816" s="27"/>
      <c r="BB816" s="27"/>
      <c r="BC816" s="27"/>
      <c r="BD816" s="27"/>
      <c r="BE816" s="28"/>
    </row>
    <row r="817">
      <c r="AZ817" s="27"/>
      <c r="BA817" s="27"/>
      <c r="BB817" s="27"/>
      <c r="BC817" s="27"/>
      <c r="BD817" s="27"/>
      <c r="BE817" s="28"/>
    </row>
    <row r="818">
      <c r="AZ818" s="27"/>
      <c r="BA818" s="27"/>
      <c r="BB818" s="27"/>
      <c r="BC818" s="27"/>
      <c r="BD818" s="27"/>
      <c r="BE818" s="28"/>
    </row>
    <row r="819">
      <c r="AZ819" s="27"/>
      <c r="BA819" s="27"/>
      <c r="BB819" s="27"/>
      <c r="BC819" s="27"/>
      <c r="BD819" s="27"/>
      <c r="BE819" s="28"/>
    </row>
    <row r="820">
      <c r="AZ820" s="27"/>
      <c r="BA820" s="27"/>
      <c r="BB820" s="27"/>
      <c r="BC820" s="27"/>
      <c r="BD820" s="27"/>
      <c r="BE820" s="28"/>
    </row>
    <row r="821">
      <c r="AZ821" s="27"/>
      <c r="BA821" s="27"/>
      <c r="BB821" s="27"/>
      <c r="BC821" s="27"/>
      <c r="BD821" s="27"/>
      <c r="BE821" s="28"/>
    </row>
    <row r="822">
      <c r="AZ822" s="27"/>
      <c r="BA822" s="27"/>
      <c r="BB822" s="27"/>
      <c r="BC822" s="27"/>
      <c r="BD822" s="27"/>
      <c r="BE822" s="28"/>
    </row>
    <row r="823">
      <c r="AZ823" s="27"/>
      <c r="BA823" s="27"/>
      <c r="BB823" s="27"/>
      <c r="BC823" s="27"/>
      <c r="BD823" s="27"/>
      <c r="BE823" s="28"/>
    </row>
    <row r="824">
      <c r="AZ824" s="27"/>
      <c r="BA824" s="27"/>
      <c r="BB824" s="27"/>
      <c r="BC824" s="27"/>
      <c r="BD824" s="27"/>
      <c r="BE824" s="28"/>
    </row>
    <row r="825">
      <c r="AZ825" s="27"/>
      <c r="BA825" s="27"/>
      <c r="BB825" s="27"/>
      <c r="BC825" s="27"/>
      <c r="BD825" s="27"/>
      <c r="BE825" s="28"/>
    </row>
    <row r="826">
      <c r="AZ826" s="27"/>
      <c r="BA826" s="27"/>
      <c r="BB826" s="27"/>
      <c r="BC826" s="27"/>
      <c r="BD826" s="27"/>
      <c r="BE826" s="28"/>
    </row>
    <row r="827">
      <c r="AZ827" s="27"/>
      <c r="BA827" s="27"/>
      <c r="BB827" s="27"/>
      <c r="BC827" s="27"/>
      <c r="BD827" s="27"/>
      <c r="BE827" s="28"/>
    </row>
    <row r="828">
      <c r="AZ828" s="27"/>
      <c r="BA828" s="27"/>
      <c r="BB828" s="27"/>
      <c r="BC828" s="27"/>
      <c r="BD828" s="27"/>
      <c r="BE828" s="28"/>
    </row>
    <row r="829">
      <c r="AZ829" s="27"/>
      <c r="BA829" s="27"/>
      <c r="BB829" s="27"/>
      <c r="BC829" s="27"/>
      <c r="BD829" s="27"/>
      <c r="BE829" s="28"/>
    </row>
    <row r="830">
      <c r="AZ830" s="27"/>
      <c r="BA830" s="27"/>
      <c r="BB830" s="27"/>
      <c r="BC830" s="27"/>
      <c r="BD830" s="27"/>
      <c r="BE830" s="28"/>
    </row>
    <row r="831">
      <c r="AZ831" s="27"/>
      <c r="BA831" s="27"/>
      <c r="BB831" s="27"/>
      <c r="BC831" s="27"/>
      <c r="BD831" s="27"/>
      <c r="BE831" s="28"/>
    </row>
    <row r="832">
      <c r="AZ832" s="27"/>
      <c r="BA832" s="27"/>
      <c r="BB832" s="27"/>
      <c r="BC832" s="27"/>
      <c r="BD832" s="27"/>
      <c r="BE832" s="28"/>
    </row>
    <row r="833">
      <c r="AZ833" s="27"/>
      <c r="BA833" s="27"/>
      <c r="BB833" s="27"/>
      <c r="BC833" s="27"/>
      <c r="BD833" s="27"/>
      <c r="BE833" s="28"/>
    </row>
    <row r="834">
      <c r="AZ834" s="27"/>
      <c r="BA834" s="27"/>
      <c r="BB834" s="27"/>
      <c r="BC834" s="27"/>
      <c r="BD834" s="27"/>
      <c r="BE834" s="28"/>
    </row>
    <row r="835">
      <c r="AZ835" s="27"/>
      <c r="BA835" s="27"/>
      <c r="BB835" s="27"/>
      <c r="BC835" s="27"/>
      <c r="BD835" s="27"/>
      <c r="BE835" s="28"/>
    </row>
    <row r="836">
      <c r="AZ836" s="27"/>
      <c r="BA836" s="27"/>
      <c r="BB836" s="27"/>
      <c r="BC836" s="27"/>
      <c r="BD836" s="27"/>
      <c r="BE836" s="28"/>
    </row>
    <row r="837">
      <c r="AZ837" s="27"/>
      <c r="BA837" s="27"/>
      <c r="BB837" s="27"/>
      <c r="BC837" s="27"/>
      <c r="BD837" s="27"/>
      <c r="BE837" s="28"/>
    </row>
    <row r="838">
      <c r="AZ838" s="27"/>
      <c r="BA838" s="27"/>
      <c r="BB838" s="27"/>
      <c r="BC838" s="27"/>
      <c r="BD838" s="27"/>
      <c r="BE838" s="28"/>
    </row>
    <row r="839">
      <c r="AZ839" s="27"/>
      <c r="BA839" s="27"/>
      <c r="BB839" s="27"/>
      <c r="BC839" s="27"/>
      <c r="BD839" s="27"/>
      <c r="BE839" s="28"/>
    </row>
    <row r="840">
      <c r="AZ840" s="27"/>
      <c r="BA840" s="27"/>
      <c r="BB840" s="27"/>
      <c r="BC840" s="27"/>
      <c r="BD840" s="27"/>
      <c r="BE840" s="28"/>
    </row>
    <row r="841">
      <c r="AZ841" s="27"/>
      <c r="BA841" s="27"/>
      <c r="BB841" s="27"/>
      <c r="BC841" s="27"/>
      <c r="BD841" s="27"/>
      <c r="BE841" s="28"/>
    </row>
    <row r="842">
      <c r="AZ842" s="27"/>
      <c r="BA842" s="27"/>
      <c r="BB842" s="27"/>
      <c r="BC842" s="27"/>
      <c r="BD842" s="27"/>
      <c r="BE842" s="28"/>
    </row>
    <row r="843">
      <c r="AZ843" s="27"/>
      <c r="BA843" s="27"/>
      <c r="BB843" s="27"/>
      <c r="BC843" s="27"/>
      <c r="BD843" s="27"/>
      <c r="BE843" s="28"/>
    </row>
    <row r="844">
      <c r="AZ844" s="27"/>
      <c r="BA844" s="27"/>
      <c r="BB844" s="27"/>
      <c r="BC844" s="27"/>
      <c r="BD844" s="27"/>
      <c r="BE844" s="28"/>
    </row>
    <row r="845">
      <c r="AZ845" s="27"/>
      <c r="BA845" s="27"/>
      <c r="BB845" s="27"/>
      <c r="BC845" s="27"/>
      <c r="BD845" s="27"/>
      <c r="BE845" s="28"/>
    </row>
    <row r="846">
      <c r="AZ846" s="27"/>
      <c r="BA846" s="27"/>
      <c r="BB846" s="27"/>
      <c r="BC846" s="27"/>
      <c r="BD846" s="27"/>
      <c r="BE846" s="28"/>
    </row>
    <row r="847">
      <c r="AZ847" s="27"/>
      <c r="BA847" s="27"/>
      <c r="BB847" s="27"/>
      <c r="BC847" s="27"/>
      <c r="BD847" s="27"/>
      <c r="BE847" s="28"/>
    </row>
    <row r="848">
      <c r="AZ848" s="27"/>
      <c r="BA848" s="27"/>
      <c r="BB848" s="27"/>
      <c r="BC848" s="27"/>
      <c r="BD848" s="27"/>
      <c r="BE848" s="28"/>
    </row>
    <row r="849">
      <c r="AZ849" s="27"/>
      <c r="BA849" s="27"/>
      <c r="BB849" s="27"/>
      <c r="BC849" s="27"/>
      <c r="BD849" s="27"/>
      <c r="BE849" s="28"/>
    </row>
    <row r="850">
      <c r="AZ850" s="27"/>
      <c r="BA850" s="27"/>
      <c r="BB850" s="27"/>
      <c r="BC850" s="27"/>
      <c r="BD850" s="27"/>
      <c r="BE850" s="28"/>
    </row>
    <row r="851">
      <c r="AZ851" s="27"/>
      <c r="BA851" s="27"/>
      <c r="BB851" s="27"/>
      <c r="BC851" s="27"/>
      <c r="BD851" s="27"/>
      <c r="BE851" s="28"/>
    </row>
    <row r="852">
      <c r="AZ852" s="27"/>
      <c r="BA852" s="27"/>
      <c r="BB852" s="27"/>
      <c r="BC852" s="27"/>
      <c r="BD852" s="27"/>
      <c r="BE852" s="28"/>
    </row>
    <row r="853">
      <c r="AZ853" s="27"/>
      <c r="BA853" s="27"/>
      <c r="BB853" s="27"/>
      <c r="BC853" s="27"/>
      <c r="BD853" s="27"/>
      <c r="BE853" s="28"/>
    </row>
    <row r="854">
      <c r="AZ854" s="27"/>
      <c r="BA854" s="27"/>
      <c r="BB854" s="27"/>
      <c r="BC854" s="27"/>
      <c r="BD854" s="27"/>
      <c r="BE854" s="28"/>
    </row>
    <row r="855">
      <c r="AZ855" s="27"/>
      <c r="BA855" s="27"/>
      <c r="BB855" s="27"/>
      <c r="BC855" s="27"/>
      <c r="BD855" s="27"/>
      <c r="BE855" s="28"/>
    </row>
    <row r="856">
      <c r="AZ856" s="27"/>
      <c r="BA856" s="27"/>
      <c r="BB856" s="27"/>
      <c r="BC856" s="27"/>
      <c r="BD856" s="27"/>
      <c r="BE856" s="28"/>
    </row>
    <row r="857">
      <c r="AZ857" s="27"/>
      <c r="BA857" s="27"/>
      <c r="BB857" s="27"/>
      <c r="BC857" s="27"/>
      <c r="BD857" s="27"/>
      <c r="BE857" s="28"/>
    </row>
    <row r="858">
      <c r="AZ858" s="27"/>
      <c r="BA858" s="27"/>
      <c r="BB858" s="27"/>
      <c r="BC858" s="27"/>
      <c r="BD858" s="27"/>
      <c r="BE858" s="28"/>
    </row>
    <row r="859">
      <c r="AZ859" s="27"/>
      <c r="BA859" s="27"/>
      <c r="BB859" s="27"/>
      <c r="BC859" s="27"/>
      <c r="BD859" s="27"/>
      <c r="BE859" s="28"/>
    </row>
    <row r="860">
      <c r="AZ860" s="27"/>
      <c r="BA860" s="27"/>
      <c r="BB860" s="27"/>
      <c r="BC860" s="27"/>
      <c r="BD860" s="27"/>
      <c r="BE860" s="28"/>
    </row>
    <row r="861">
      <c r="AZ861" s="27"/>
      <c r="BA861" s="27"/>
      <c r="BB861" s="27"/>
      <c r="BC861" s="27"/>
      <c r="BD861" s="27"/>
      <c r="BE861" s="28"/>
    </row>
    <row r="862">
      <c r="AZ862" s="27"/>
      <c r="BA862" s="27"/>
      <c r="BB862" s="27"/>
      <c r="BC862" s="27"/>
      <c r="BD862" s="27"/>
      <c r="BE862" s="28"/>
    </row>
    <row r="863">
      <c r="AZ863" s="27"/>
      <c r="BA863" s="27"/>
      <c r="BB863" s="27"/>
      <c r="BC863" s="27"/>
      <c r="BD863" s="27"/>
      <c r="BE863" s="28"/>
    </row>
    <row r="864">
      <c r="AZ864" s="27"/>
      <c r="BA864" s="27"/>
      <c r="BB864" s="27"/>
      <c r="BC864" s="27"/>
      <c r="BD864" s="27"/>
      <c r="BE864" s="28"/>
    </row>
    <row r="865">
      <c r="AZ865" s="27"/>
      <c r="BA865" s="27"/>
      <c r="BB865" s="27"/>
      <c r="BC865" s="27"/>
      <c r="BD865" s="27"/>
      <c r="BE865" s="28"/>
    </row>
    <row r="866">
      <c r="AZ866" s="27"/>
      <c r="BA866" s="27"/>
      <c r="BB866" s="27"/>
      <c r="BC866" s="27"/>
      <c r="BD866" s="27"/>
      <c r="BE866" s="28"/>
    </row>
    <row r="867">
      <c r="AZ867" s="27"/>
      <c r="BA867" s="27"/>
      <c r="BB867" s="27"/>
      <c r="BC867" s="27"/>
      <c r="BD867" s="27"/>
      <c r="BE867" s="28"/>
    </row>
    <row r="868">
      <c r="AZ868" s="27"/>
      <c r="BA868" s="27"/>
      <c r="BB868" s="27"/>
      <c r="BC868" s="27"/>
      <c r="BD868" s="27"/>
      <c r="BE868" s="28"/>
    </row>
    <row r="869">
      <c r="AZ869" s="27"/>
      <c r="BA869" s="27"/>
      <c r="BB869" s="27"/>
      <c r="BC869" s="27"/>
      <c r="BD869" s="27"/>
      <c r="BE869" s="28"/>
    </row>
    <row r="870">
      <c r="AZ870" s="27"/>
      <c r="BA870" s="27"/>
      <c r="BB870" s="27"/>
      <c r="BC870" s="27"/>
      <c r="BD870" s="27"/>
      <c r="BE870" s="28"/>
    </row>
    <row r="871">
      <c r="AZ871" s="27"/>
      <c r="BA871" s="27"/>
      <c r="BB871" s="27"/>
      <c r="BC871" s="27"/>
      <c r="BD871" s="27"/>
      <c r="BE871" s="28"/>
    </row>
    <row r="872">
      <c r="AZ872" s="27"/>
      <c r="BA872" s="27"/>
      <c r="BB872" s="27"/>
      <c r="BC872" s="27"/>
      <c r="BD872" s="27"/>
      <c r="BE872" s="28"/>
    </row>
    <row r="873">
      <c r="AZ873" s="27"/>
      <c r="BA873" s="27"/>
      <c r="BB873" s="27"/>
      <c r="BC873" s="27"/>
      <c r="BD873" s="27"/>
      <c r="BE873" s="28"/>
    </row>
    <row r="874">
      <c r="AZ874" s="27"/>
      <c r="BA874" s="27"/>
      <c r="BB874" s="27"/>
      <c r="BC874" s="27"/>
      <c r="BD874" s="27"/>
      <c r="BE874" s="28"/>
    </row>
    <row r="875">
      <c r="AZ875" s="27"/>
      <c r="BA875" s="27"/>
      <c r="BB875" s="27"/>
      <c r="BC875" s="27"/>
      <c r="BD875" s="27"/>
      <c r="BE875" s="28"/>
    </row>
    <row r="876">
      <c r="AZ876" s="27"/>
      <c r="BA876" s="27"/>
      <c r="BB876" s="27"/>
      <c r="BC876" s="27"/>
      <c r="BD876" s="27"/>
      <c r="BE876" s="28"/>
    </row>
    <row r="877">
      <c r="AZ877" s="27"/>
      <c r="BA877" s="27"/>
      <c r="BB877" s="27"/>
      <c r="BC877" s="27"/>
      <c r="BD877" s="27"/>
      <c r="BE877" s="28"/>
    </row>
    <row r="878">
      <c r="AZ878" s="27"/>
      <c r="BA878" s="27"/>
      <c r="BB878" s="27"/>
      <c r="BC878" s="27"/>
      <c r="BD878" s="27"/>
      <c r="BE878" s="28"/>
    </row>
    <row r="879">
      <c r="AZ879" s="27"/>
      <c r="BA879" s="27"/>
      <c r="BB879" s="27"/>
      <c r="BC879" s="27"/>
      <c r="BD879" s="27"/>
      <c r="BE879" s="28"/>
    </row>
    <row r="880">
      <c r="AZ880" s="27"/>
      <c r="BA880" s="27"/>
      <c r="BB880" s="27"/>
      <c r="BC880" s="27"/>
      <c r="BD880" s="27"/>
      <c r="BE880" s="28"/>
    </row>
    <row r="881">
      <c r="AZ881" s="27"/>
      <c r="BA881" s="27"/>
      <c r="BB881" s="27"/>
      <c r="BC881" s="27"/>
      <c r="BD881" s="27"/>
      <c r="BE881" s="28"/>
    </row>
    <row r="882">
      <c r="AZ882" s="27"/>
      <c r="BA882" s="27"/>
      <c r="BB882" s="27"/>
      <c r="BC882" s="27"/>
      <c r="BD882" s="27"/>
      <c r="BE882" s="28"/>
    </row>
    <row r="883">
      <c r="AZ883" s="27"/>
      <c r="BA883" s="27"/>
      <c r="BB883" s="27"/>
      <c r="BC883" s="27"/>
      <c r="BD883" s="27"/>
      <c r="BE883" s="28"/>
    </row>
    <row r="884">
      <c r="AZ884" s="27"/>
      <c r="BA884" s="27"/>
      <c r="BB884" s="27"/>
      <c r="BC884" s="27"/>
      <c r="BD884" s="27"/>
      <c r="BE884" s="28"/>
    </row>
    <row r="885">
      <c r="AZ885" s="27"/>
      <c r="BA885" s="27"/>
      <c r="BB885" s="27"/>
      <c r="BC885" s="27"/>
      <c r="BD885" s="27"/>
      <c r="BE885" s="28"/>
    </row>
    <row r="886">
      <c r="AZ886" s="27"/>
      <c r="BA886" s="27"/>
      <c r="BB886" s="27"/>
      <c r="BC886" s="27"/>
      <c r="BD886" s="27"/>
      <c r="BE886" s="28"/>
    </row>
    <row r="887">
      <c r="AZ887" s="27"/>
      <c r="BA887" s="27"/>
      <c r="BB887" s="27"/>
      <c r="BC887" s="27"/>
      <c r="BD887" s="27"/>
      <c r="BE887" s="28"/>
    </row>
    <row r="888">
      <c r="AZ888" s="27"/>
      <c r="BA888" s="27"/>
      <c r="BB888" s="27"/>
      <c r="BC888" s="27"/>
      <c r="BD888" s="27"/>
      <c r="BE888" s="28"/>
    </row>
    <row r="889">
      <c r="AZ889" s="27"/>
      <c r="BA889" s="27"/>
      <c r="BB889" s="27"/>
      <c r="BC889" s="27"/>
      <c r="BD889" s="27"/>
      <c r="BE889" s="28"/>
    </row>
    <row r="890">
      <c r="AZ890" s="27"/>
      <c r="BA890" s="27"/>
      <c r="BB890" s="27"/>
      <c r="BC890" s="27"/>
      <c r="BD890" s="27"/>
      <c r="BE890" s="28"/>
    </row>
    <row r="891">
      <c r="AZ891" s="27"/>
      <c r="BA891" s="27"/>
      <c r="BB891" s="27"/>
      <c r="BC891" s="27"/>
      <c r="BD891" s="27"/>
      <c r="BE891" s="28"/>
    </row>
    <row r="892">
      <c r="AZ892" s="27"/>
      <c r="BA892" s="27"/>
      <c r="BB892" s="27"/>
      <c r="BC892" s="27"/>
      <c r="BD892" s="27"/>
      <c r="BE892" s="28"/>
    </row>
    <row r="893">
      <c r="AZ893" s="27"/>
      <c r="BA893" s="27"/>
      <c r="BB893" s="27"/>
      <c r="BC893" s="27"/>
      <c r="BD893" s="27"/>
      <c r="BE893" s="28"/>
    </row>
    <row r="894">
      <c r="AZ894" s="27"/>
      <c r="BA894" s="27"/>
      <c r="BB894" s="27"/>
      <c r="BC894" s="27"/>
      <c r="BD894" s="27"/>
      <c r="BE894" s="28"/>
    </row>
    <row r="895">
      <c r="AZ895" s="27"/>
      <c r="BA895" s="27"/>
      <c r="BB895" s="27"/>
      <c r="BC895" s="27"/>
      <c r="BD895" s="27"/>
      <c r="BE895" s="28"/>
    </row>
    <row r="896">
      <c r="AZ896" s="27"/>
      <c r="BA896" s="27"/>
      <c r="BB896" s="27"/>
      <c r="BC896" s="27"/>
      <c r="BD896" s="27"/>
      <c r="BE896" s="28"/>
    </row>
    <row r="897">
      <c r="AZ897" s="27"/>
      <c r="BA897" s="27"/>
      <c r="BB897" s="27"/>
      <c r="BC897" s="27"/>
      <c r="BD897" s="27"/>
      <c r="BE897" s="28"/>
    </row>
    <row r="898">
      <c r="AZ898" s="27"/>
      <c r="BA898" s="27"/>
      <c r="BB898" s="27"/>
      <c r="BC898" s="27"/>
      <c r="BD898" s="27"/>
      <c r="BE898" s="28"/>
    </row>
    <row r="899">
      <c r="AZ899" s="27"/>
      <c r="BA899" s="27"/>
      <c r="BB899" s="27"/>
      <c r="BC899" s="27"/>
      <c r="BD899" s="27"/>
      <c r="BE899" s="28"/>
    </row>
    <row r="900">
      <c r="AZ900" s="27"/>
      <c r="BA900" s="27"/>
      <c r="BB900" s="27"/>
      <c r="BC900" s="27"/>
      <c r="BD900" s="27"/>
      <c r="BE900" s="28"/>
    </row>
    <row r="901">
      <c r="AZ901" s="27"/>
      <c r="BA901" s="27"/>
      <c r="BB901" s="27"/>
      <c r="BC901" s="27"/>
      <c r="BD901" s="27"/>
      <c r="BE901" s="28"/>
    </row>
    <row r="902">
      <c r="AZ902" s="27"/>
      <c r="BA902" s="27"/>
      <c r="BB902" s="27"/>
      <c r="BC902" s="27"/>
      <c r="BD902" s="27"/>
      <c r="BE902" s="28"/>
    </row>
    <row r="903">
      <c r="AZ903" s="27"/>
      <c r="BA903" s="27"/>
      <c r="BB903" s="27"/>
      <c r="BC903" s="27"/>
      <c r="BD903" s="27"/>
      <c r="BE903" s="28"/>
    </row>
    <row r="904">
      <c r="AZ904" s="27"/>
      <c r="BA904" s="27"/>
      <c r="BB904" s="27"/>
      <c r="BC904" s="27"/>
      <c r="BD904" s="27"/>
      <c r="BE904" s="28"/>
    </row>
    <row r="905">
      <c r="AZ905" s="27"/>
      <c r="BA905" s="27"/>
      <c r="BB905" s="27"/>
      <c r="BC905" s="27"/>
      <c r="BD905" s="27"/>
      <c r="BE905" s="28"/>
    </row>
    <row r="906">
      <c r="AZ906" s="27"/>
      <c r="BA906" s="27"/>
      <c r="BB906" s="27"/>
      <c r="BC906" s="27"/>
      <c r="BD906" s="27"/>
      <c r="BE906" s="28"/>
    </row>
    <row r="907">
      <c r="AZ907" s="27"/>
      <c r="BA907" s="27"/>
      <c r="BB907" s="27"/>
      <c r="BC907" s="27"/>
      <c r="BD907" s="27"/>
      <c r="BE907" s="28"/>
    </row>
    <row r="908">
      <c r="AZ908" s="27"/>
      <c r="BA908" s="27"/>
      <c r="BB908" s="27"/>
      <c r="BC908" s="27"/>
      <c r="BD908" s="27"/>
      <c r="BE908" s="28"/>
    </row>
    <row r="909">
      <c r="AZ909" s="27"/>
      <c r="BA909" s="27"/>
      <c r="BB909" s="27"/>
      <c r="BC909" s="27"/>
      <c r="BD909" s="27"/>
      <c r="BE909" s="28"/>
    </row>
    <row r="910">
      <c r="AZ910" s="27"/>
      <c r="BA910" s="27"/>
      <c r="BB910" s="27"/>
      <c r="BC910" s="27"/>
      <c r="BD910" s="27"/>
      <c r="BE910" s="28"/>
    </row>
    <row r="911">
      <c r="AZ911" s="27"/>
      <c r="BA911" s="27"/>
      <c r="BB911" s="27"/>
      <c r="BC911" s="27"/>
      <c r="BD911" s="27"/>
      <c r="BE911" s="28"/>
    </row>
    <row r="912">
      <c r="AZ912" s="27"/>
      <c r="BA912" s="27"/>
      <c r="BB912" s="27"/>
      <c r="BC912" s="27"/>
      <c r="BD912" s="27"/>
      <c r="BE912" s="28"/>
    </row>
    <row r="913">
      <c r="AZ913" s="27"/>
      <c r="BA913" s="27"/>
      <c r="BB913" s="27"/>
      <c r="BC913" s="27"/>
      <c r="BD913" s="27"/>
      <c r="BE913" s="28"/>
    </row>
    <row r="914">
      <c r="AZ914" s="27"/>
      <c r="BA914" s="27"/>
      <c r="BB914" s="27"/>
      <c r="BC914" s="27"/>
      <c r="BD914" s="27"/>
      <c r="BE914" s="28"/>
    </row>
    <row r="915">
      <c r="AZ915" s="27"/>
      <c r="BA915" s="27"/>
      <c r="BB915" s="27"/>
      <c r="BC915" s="27"/>
      <c r="BD915" s="27"/>
      <c r="BE915" s="28"/>
    </row>
    <row r="916">
      <c r="AZ916" s="27"/>
      <c r="BA916" s="27"/>
      <c r="BB916" s="27"/>
      <c r="BC916" s="27"/>
      <c r="BD916" s="27"/>
      <c r="BE916" s="28"/>
    </row>
    <row r="917">
      <c r="AZ917" s="27"/>
      <c r="BA917" s="27"/>
      <c r="BB917" s="27"/>
      <c r="BC917" s="27"/>
      <c r="BD917" s="27"/>
      <c r="BE917" s="28"/>
    </row>
    <row r="918">
      <c r="AZ918" s="27"/>
      <c r="BA918" s="27"/>
      <c r="BB918" s="27"/>
      <c r="BC918" s="27"/>
      <c r="BD918" s="27"/>
      <c r="BE918" s="28"/>
    </row>
    <row r="919">
      <c r="AZ919" s="27"/>
      <c r="BA919" s="27"/>
      <c r="BB919" s="27"/>
      <c r="BC919" s="27"/>
      <c r="BD919" s="27"/>
      <c r="BE919" s="28"/>
    </row>
    <row r="920">
      <c r="AZ920" s="27"/>
      <c r="BA920" s="27"/>
      <c r="BB920" s="27"/>
      <c r="BC920" s="27"/>
      <c r="BD920" s="27"/>
      <c r="BE920" s="28"/>
    </row>
    <row r="921">
      <c r="AZ921" s="27"/>
      <c r="BA921" s="27"/>
      <c r="BB921" s="27"/>
      <c r="BC921" s="27"/>
      <c r="BD921" s="27"/>
      <c r="BE921" s="28"/>
    </row>
    <row r="922">
      <c r="AZ922" s="27"/>
      <c r="BA922" s="27"/>
      <c r="BB922" s="27"/>
      <c r="BC922" s="27"/>
      <c r="BD922" s="27"/>
      <c r="BE922" s="28"/>
    </row>
    <row r="923">
      <c r="AZ923" s="27"/>
      <c r="BA923" s="27"/>
      <c r="BB923" s="27"/>
      <c r="BC923" s="27"/>
      <c r="BD923" s="27"/>
      <c r="BE923" s="28"/>
    </row>
    <row r="924">
      <c r="AZ924" s="27"/>
      <c r="BA924" s="27"/>
      <c r="BB924" s="27"/>
      <c r="BC924" s="27"/>
      <c r="BD924" s="27"/>
      <c r="BE924" s="28"/>
    </row>
    <row r="925">
      <c r="AZ925" s="27"/>
      <c r="BA925" s="27"/>
      <c r="BB925" s="27"/>
      <c r="BC925" s="27"/>
      <c r="BD925" s="27"/>
      <c r="BE925" s="28"/>
    </row>
    <row r="926">
      <c r="AZ926" s="27"/>
      <c r="BA926" s="27"/>
      <c r="BB926" s="27"/>
      <c r="BC926" s="27"/>
      <c r="BD926" s="27"/>
      <c r="BE926" s="28"/>
    </row>
    <row r="927">
      <c r="AZ927" s="27"/>
      <c r="BA927" s="27"/>
      <c r="BB927" s="27"/>
      <c r="BC927" s="27"/>
      <c r="BD927" s="27"/>
      <c r="BE927" s="28"/>
    </row>
    <row r="928">
      <c r="AZ928" s="27"/>
      <c r="BA928" s="27"/>
      <c r="BB928" s="27"/>
      <c r="BC928" s="27"/>
      <c r="BD928" s="27"/>
      <c r="BE928" s="28"/>
    </row>
    <row r="929">
      <c r="AZ929" s="27"/>
      <c r="BA929" s="27"/>
      <c r="BB929" s="27"/>
      <c r="BC929" s="27"/>
      <c r="BD929" s="27"/>
      <c r="BE929" s="28"/>
    </row>
    <row r="930">
      <c r="AZ930" s="27"/>
      <c r="BA930" s="27"/>
      <c r="BB930" s="27"/>
      <c r="BC930" s="27"/>
      <c r="BD930" s="27"/>
      <c r="BE930" s="28"/>
    </row>
    <row r="931">
      <c r="AZ931" s="27"/>
      <c r="BA931" s="27"/>
      <c r="BB931" s="27"/>
      <c r="BC931" s="27"/>
      <c r="BD931" s="27"/>
      <c r="BE931" s="28"/>
    </row>
    <row r="932">
      <c r="AZ932" s="27"/>
      <c r="BA932" s="27"/>
      <c r="BB932" s="27"/>
      <c r="BC932" s="27"/>
      <c r="BD932" s="27"/>
      <c r="BE932" s="28"/>
    </row>
    <row r="933">
      <c r="AZ933" s="27"/>
      <c r="BA933" s="27"/>
      <c r="BB933" s="27"/>
      <c r="BC933" s="27"/>
      <c r="BD933" s="27"/>
      <c r="BE933" s="28"/>
    </row>
    <row r="934">
      <c r="AZ934" s="27"/>
      <c r="BA934" s="27"/>
      <c r="BB934" s="27"/>
      <c r="BC934" s="27"/>
      <c r="BD934" s="27"/>
      <c r="BE934" s="28"/>
    </row>
    <row r="935">
      <c r="AZ935" s="27"/>
      <c r="BA935" s="27"/>
      <c r="BB935" s="27"/>
      <c r="BC935" s="27"/>
      <c r="BD935" s="27"/>
      <c r="BE935" s="28"/>
    </row>
    <row r="936">
      <c r="AZ936" s="27"/>
      <c r="BA936" s="27"/>
      <c r="BB936" s="27"/>
      <c r="BC936" s="27"/>
      <c r="BD936" s="27"/>
      <c r="BE936" s="28"/>
    </row>
    <row r="937">
      <c r="AZ937" s="27"/>
      <c r="BA937" s="27"/>
      <c r="BB937" s="27"/>
      <c r="BC937" s="27"/>
      <c r="BD937" s="27"/>
      <c r="BE937" s="28"/>
    </row>
    <row r="938">
      <c r="AZ938" s="27"/>
      <c r="BA938" s="27"/>
      <c r="BB938" s="27"/>
      <c r="BC938" s="27"/>
      <c r="BD938" s="27"/>
      <c r="BE938" s="28"/>
    </row>
    <row r="939">
      <c r="AZ939" s="27"/>
      <c r="BA939" s="27"/>
      <c r="BB939" s="27"/>
      <c r="BC939" s="27"/>
      <c r="BD939" s="27"/>
      <c r="BE939" s="28"/>
    </row>
    <row r="940">
      <c r="AZ940" s="27"/>
      <c r="BA940" s="27"/>
      <c r="BB940" s="27"/>
      <c r="BC940" s="27"/>
      <c r="BD940" s="27"/>
      <c r="BE940" s="28"/>
    </row>
    <row r="941">
      <c r="AZ941" s="27"/>
      <c r="BA941" s="27"/>
      <c r="BB941" s="27"/>
      <c r="BC941" s="27"/>
      <c r="BD941" s="27"/>
      <c r="BE941" s="28"/>
    </row>
    <row r="942">
      <c r="AZ942" s="27"/>
      <c r="BA942" s="27"/>
      <c r="BB942" s="27"/>
      <c r="BC942" s="27"/>
      <c r="BD942" s="27"/>
      <c r="BE942" s="28"/>
    </row>
    <row r="943">
      <c r="AZ943" s="27"/>
      <c r="BA943" s="27"/>
      <c r="BB943" s="27"/>
      <c r="BC943" s="27"/>
      <c r="BD943" s="27"/>
      <c r="BE943" s="28"/>
    </row>
    <row r="944">
      <c r="AZ944" s="27"/>
      <c r="BA944" s="27"/>
      <c r="BB944" s="27"/>
      <c r="BC944" s="27"/>
      <c r="BD944" s="27"/>
      <c r="BE944" s="28"/>
    </row>
    <row r="945">
      <c r="AZ945" s="27"/>
      <c r="BA945" s="27"/>
      <c r="BB945" s="27"/>
      <c r="BC945" s="27"/>
      <c r="BD945" s="27"/>
      <c r="BE945" s="28"/>
    </row>
    <row r="946">
      <c r="AZ946" s="27"/>
      <c r="BA946" s="27"/>
      <c r="BB946" s="27"/>
      <c r="BC946" s="27"/>
      <c r="BD946" s="27"/>
      <c r="BE946" s="28"/>
    </row>
    <row r="947">
      <c r="AZ947" s="27"/>
      <c r="BA947" s="27"/>
      <c r="BB947" s="27"/>
      <c r="BC947" s="27"/>
      <c r="BD947" s="27"/>
      <c r="BE947" s="28"/>
    </row>
    <row r="948">
      <c r="AZ948" s="27"/>
      <c r="BA948" s="27"/>
      <c r="BB948" s="27"/>
      <c r="BC948" s="27"/>
      <c r="BD948" s="27"/>
      <c r="BE948" s="28"/>
    </row>
    <row r="949">
      <c r="AZ949" s="27"/>
      <c r="BA949" s="27"/>
      <c r="BB949" s="27"/>
      <c r="BC949" s="27"/>
      <c r="BD949" s="27"/>
      <c r="BE949" s="28"/>
    </row>
    <row r="950">
      <c r="AZ950" s="27"/>
      <c r="BA950" s="27"/>
      <c r="BB950" s="27"/>
      <c r="BC950" s="27"/>
      <c r="BD950" s="27"/>
      <c r="BE950" s="28"/>
    </row>
    <row r="951">
      <c r="AZ951" s="27"/>
      <c r="BA951" s="27"/>
      <c r="BB951" s="27"/>
      <c r="BC951" s="27"/>
      <c r="BD951" s="27"/>
      <c r="BE951" s="28"/>
    </row>
    <row r="952">
      <c r="AZ952" s="27"/>
      <c r="BA952" s="27"/>
      <c r="BB952" s="27"/>
      <c r="BC952" s="27"/>
      <c r="BD952" s="27"/>
      <c r="BE952" s="28"/>
    </row>
    <row r="953">
      <c r="AZ953" s="27"/>
      <c r="BA953" s="27"/>
      <c r="BB953" s="27"/>
      <c r="BC953" s="27"/>
      <c r="BD953" s="27"/>
      <c r="BE953" s="28"/>
    </row>
    <row r="954">
      <c r="AZ954" s="27"/>
      <c r="BA954" s="27"/>
      <c r="BB954" s="27"/>
      <c r="BC954" s="27"/>
      <c r="BD954" s="27"/>
      <c r="BE954" s="28"/>
    </row>
    <row r="955">
      <c r="AZ955" s="27"/>
      <c r="BA955" s="27"/>
      <c r="BB955" s="27"/>
      <c r="BC955" s="27"/>
      <c r="BD955" s="27"/>
      <c r="BE955" s="28"/>
    </row>
    <row r="956">
      <c r="AZ956" s="27"/>
      <c r="BA956" s="27"/>
      <c r="BB956" s="27"/>
      <c r="BC956" s="27"/>
      <c r="BD956" s="27"/>
      <c r="BE956" s="28"/>
    </row>
    <row r="957">
      <c r="AZ957" s="27"/>
      <c r="BA957" s="27"/>
      <c r="BB957" s="27"/>
      <c r="BC957" s="27"/>
      <c r="BD957" s="27"/>
      <c r="BE957" s="28"/>
    </row>
    <row r="958">
      <c r="AZ958" s="27"/>
      <c r="BA958" s="27"/>
      <c r="BB958" s="27"/>
      <c r="BC958" s="27"/>
      <c r="BD958" s="27"/>
      <c r="BE958" s="28"/>
    </row>
    <row r="959">
      <c r="AZ959" s="27"/>
      <c r="BA959" s="27"/>
      <c r="BB959" s="27"/>
      <c r="BC959" s="27"/>
      <c r="BD959" s="27"/>
      <c r="BE959" s="28"/>
    </row>
    <row r="960">
      <c r="AZ960" s="27"/>
      <c r="BA960" s="27"/>
      <c r="BB960" s="27"/>
      <c r="BC960" s="27"/>
      <c r="BD960" s="27"/>
      <c r="BE960" s="28"/>
    </row>
    <row r="961">
      <c r="AZ961" s="27"/>
      <c r="BA961" s="27"/>
      <c r="BB961" s="27"/>
      <c r="BC961" s="27"/>
      <c r="BD961" s="27"/>
      <c r="BE961" s="28"/>
    </row>
    <row r="962">
      <c r="AZ962" s="27"/>
      <c r="BA962" s="27"/>
      <c r="BB962" s="27"/>
      <c r="BC962" s="27"/>
      <c r="BD962" s="27"/>
      <c r="BE962" s="28"/>
    </row>
    <row r="963">
      <c r="AZ963" s="27"/>
      <c r="BA963" s="27"/>
      <c r="BB963" s="27"/>
      <c r="BC963" s="27"/>
      <c r="BD963" s="27"/>
      <c r="BE963" s="28"/>
    </row>
    <row r="964">
      <c r="AZ964" s="27"/>
      <c r="BA964" s="27"/>
      <c r="BB964" s="27"/>
      <c r="BC964" s="27"/>
      <c r="BD964" s="27"/>
      <c r="BE964" s="28"/>
    </row>
    <row r="965">
      <c r="AZ965" s="27"/>
      <c r="BA965" s="27"/>
      <c r="BB965" s="27"/>
      <c r="BC965" s="27"/>
      <c r="BD965" s="27"/>
      <c r="BE965" s="28"/>
    </row>
    <row r="966">
      <c r="AZ966" s="27"/>
      <c r="BA966" s="27"/>
      <c r="BB966" s="27"/>
      <c r="BC966" s="27"/>
      <c r="BD966" s="27"/>
      <c r="BE966" s="28"/>
    </row>
    <row r="967">
      <c r="AZ967" s="27"/>
      <c r="BA967" s="27"/>
      <c r="BB967" s="27"/>
      <c r="BC967" s="27"/>
      <c r="BD967" s="27"/>
      <c r="BE967" s="28"/>
    </row>
    <row r="968">
      <c r="AZ968" s="27"/>
      <c r="BA968" s="27"/>
      <c r="BB968" s="27"/>
      <c r="BC968" s="27"/>
      <c r="BD968" s="27"/>
      <c r="BE968" s="28"/>
    </row>
    <row r="969">
      <c r="AZ969" s="27"/>
      <c r="BA969" s="27"/>
      <c r="BB969" s="27"/>
      <c r="BC969" s="27"/>
      <c r="BD969" s="27"/>
      <c r="BE969" s="28"/>
    </row>
    <row r="970">
      <c r="AZ970" s="27"/>
      <c r="BA970" s="27"/>
      <c r="BB970" s="27"/>
      <c r="BC970" s="27"/>
      <c r="BD970" s="27"/>
      <c r="BE970" s="28"/>
    </row>
    <row r="971">
      <c r="AZ971" s="27"/>
      <c r="BA971" s="27"/>
      <c r="BB971" s="27"/>
      <c r="BC971" s="27"/>
      <c r="BD971" s="27"/>
      <c r="BE971" s="28"/>
    </row>
    <row r="972">
      <c r="AZ972" s="27"/>
      <c r="BA972" s="27"/>
      <c r="BB972" s="27"/>
      <c r="BC972" s="27"/>
      <c r="BD972" s="27"/>
      <c r="BE972" s="28"/>
    </row>
    <row r="973">
      <c r="AZ973" s="27"/>
      <c r="BA973" s="27"/>
      <c r="BB973" s="27"/>
      <c r="BC973" s="27"/>
      <c r="BD973" s="27"/>
      <c r="BE973" s="28"/>
    </row>
    <row r="974">
      <c r="AZ974" s="27"/>
      <c r="BA974" s="27"/>
      <c r="BB974" s="27"/>
      <c r="BC974" s="27"/>
      <c r="BD974" s="27"/>
      <c r="BE974" s="28"/>
    </row>
    <row r="975">
      <c r="AZ975" s="27"/>
      <c r="BA975" s="27"/>
      <c r="BB975" s="27"/>
      <c r="BC975" s="27"/>
      <c r="BD975" s="27"/>
      <c r="BE975" s="28"/>
    </row>
    <row r="976">
      <c r="AZ976" s="27"/>
      <c r="BA976" s="27"/>
      <c r="BB976" s="27"/>
      <c r="BC976" s="27"/>
      <c r="BD976" s="27"/>
      <c r="BE976" s="28"/>
    </row>
    <row r="977">
      <c r="AZ977" s="27"/>
      <c r="BA977" s="27"/>
      <c r="BB977" s="27"/>
      <c r="BC977" s="27"/>
      <c r="BD977" s="27"/>
      <c r="BE977" s="28"/>
    </row>
    <row r="978">
      <c r="AZ978" s="27"/>
      <c r="BA978" s="27"/>
      <c r="BB978" s="27"/>
      <c r="BC978" s="27"/>
      <c r="BD978" s="27"/>
      <c r="BE978" s="28"/>
    </row>
    <row r="979">
      <c r="AZ979" s="27"/>
      <c r="BA979" s="27"/>
      <c r="BB979" s="27"/>
      <c r="BC979" s="27"/>
      <c r="BD979" s="27"/>
      <c r="BE979" s="28"/>
    </row>
    <row r="980">
      <c r="AZ980" s="27"/>
      <c r="BA980" s="27"/>
      <c r="BB980" s="27"/>
      <c r="BC980" s="27"/>
      <c r="BD980" s="27"/>
      <c r="BE980" s="28"/>
    </row>
    <row r="981">
      <c r="AZ981" s="27"/>
      <c r="BA981" s="27"/>
      <c r="BB981" s="27"/>
      <c r="BC981" s="27"/>
      <c r="BD981" s="27"/>
      <c r="BE981" s="28"/>
    </row>
    <row r="982">
      <c r="AZ982" s="27"/>
      <c r="BA982" s="27"/>
      <c r="BB982" s="27"/>
      <c r="BC982" s="27"/>
      <c r="BD982" s="27"/>
      <c r="BE982" s="28"/>
    </row>
    <row r="983">
      <c r="AZ983" s="27"/>
      <c r="BA983" s="27"/>
      <c r="BB983" s="27"/>
      <c r="BC983" s="27"/>
      <c r="BD983" s="27"/>
      <c r="BE983" s="28"/>
    </row>
    <row r="984">
      <c r="AZ984" s="27"/>
      <c r="BA984" s="27"/>
      <c r="BB984" s="27"/>
      <c r="BC984" s="27"/>
      <c r="BD984" s="27"/>
      <c r="BE984" s="28"/>
    </row>
    <row r="985">
      <c r="AZ985" s="27"/>
      <c r="BA985" s="27"/>
      <c r="BB985" s="27"/>
      <c r="BC985" s="27"/>
      <c r="BD985" s="27"/>
      <c r="BE985" s="28"/>
    </row>
    <row r="986">
      <c r="AZ986" s="27"/>
      <c r="BA986" s="27"/>
      <c r="BB986" s="27"/>
      <c r="BC986" s="27"/>
      <c r="BD986" s="27"/>
      <c r="BE986" s="28"/>
    </row>
    <row r="987">
      <c r="AZ987" s="27"/>
      <c r="BA987" s="27"/>
      <c r="BB987" s="27"/>
      <c r="BC987" s="27"/>
      <c r="BD987" s="27"/>
      <c r="BE987" s="28"/>
    </row>
    <row r="988">
      <c r="AZ988" s="27"/>
      <c r="BA988" s="27"/>
      <c r="BB988" s="27"/>
      <c r="BC988" s="27"/>
      <c r="BD988" s="27"/>
      <c r="BE988" s="28"/>
    </row>
    <row r="989">
      <c r="AZ989" s="27"/>
      <c r="BA989" s="27"/>
      <c r="BB989" s="27"/>
      <c r="BC989" s="27"/>
      <c r="BD989" s="27"/>
      <c r="BE989" s="28"/>
    </row>
    <row r="990">
      <c r="AZ990" s="27"/>
      <c r="BA990" s="27"/>
      <c r="BB990" s="27"/>
      <c r="BC990" s="27"/>
      <c r="BD990" s="27"/>
      <c r="BE990" s="28"/>
    </row>
    <row r="991">
      <c r="AZ991" s="27"/>
      <c r="BA991" s="27"/>
      <c r="BB991" s="27"/>
      <c r="BC991" s="27"/>
      <c r="BD991" s="27"/>
      <c r="BE991" s="28"/>
    </row>
    <row r="992">
      <c r="AZ992" s="27"/>
      <c r="BA992" s="27"/>
      <c r="BB992" s="27"/>
      <c r="BC992" s="27"/>
      <c r="BD992" s="27"/>
      <c r="BE992" s="28"/>
    </row>
    <row r="993">
      <c r="AZ993" s="27"/>
      <c r="BA993" s="27"/>
      <c r="BB993" s="27"/>
      <c r="BC993" s="27"/>
      <c r="BD993" s="27"/>
      <c r="BE993" s="28"/>
    </row>
    <row r="994">
      <c r="AZ994" s="27"/>
      <c r="BA994" s="27"/>
      <c r="BB994" s="27"/>
      <c r="BC994" s="27"/>
      <c r="BD994" s="27"/>
      <c r="BE994" s="28"/>
    </row>
    <row r="995">
      <c r="AZ995" s="27"/>
      <c r="BA995" s="27"/>
      <c r="BB995" s="27"/>
      <c r="BC995" s="27"/>
      <c r="BD995" s="27"/>
      <c r="BE995" s="28"/>
    </row>
    <row r="996">
      <c r="AZ996" s="27"/>
      <c r="BA996" s="27"/>
      <c r="BB996" s="27"/>
      <c r="BC996" s="27"/>
      <c r="BD996" s="27"/>
      <c r="BE996" s="28"/>
    </row>
  </sheetData>
  <mergeCells count="90">
    <mergeCell ref="D73:E73"/>
    <mergeCell ref="G73:H73"/>
    <mergeCell ref="A79:C79"/>
    <mergeCell ref="D79:E79"/>
    <mergeCell ref="G79:H79"/>
    <mergeCell ref="J79:K79"/>
    <mergeCell ref="A85:C85"/>
    <mergeCell ref="J85:K85"/>
    <mergeCell ref="D85:E85"/>
    <mergeCell ref="G85:H85"/>
    <mergeCell ref="A91:C91"/>
    <mergeCell ref="D91:E91"/>
    <mergeCell ref="G91:H91"/>
    <mergeCell ref="J91:K91"/>
    <mergeCell ref="A97:C97"/>
    <mergeCell ref="J97:K97"/>
    <mergeCell ref="D97:E97"/>
    <mergeCell ref="G97:H97"/>
    <mergeCell ref="A103:C103"/>
    <mergeCell ref="D103:E103"/>
    <mergeCell ref="G103:H103"/>
    <mergeCell ref="J103:K103"/>
    <mergeCell ref="A109:C109"/>
    <mergeCell ref="J109:K109"/>
    <mergeCell ref="D109:E109"/>
    <mergeCell ref="G109:H109"/>
    <mergeCell ref="A115:C115"/>
    <mergeCell ref="D115:E115"/>
    <mergeCell ref="G115:H115"/>
    <mergeCell ref="J115:K115"/>
    <mergeCell ref="A121:C121"/>
    <mergeCell ref="J121:K121"/>
    <mergeCell ref="A3:C3"/>
    <mergeCell ref="A5:C5"/>
    <mergeCell ref="A11:C11"/>
    <mergeCell ref="D11:E11"/>
    <mergeCell ref="G11:H11"/>
    <mergeCell ref="J11:K11"/>
    <mergeCell ref="A17:C17"/>
    <mergeCell ref="J17:K17"/>
    <mergeCell ref="D17:E17"/>
    <mergeCell ref="G17:H17"/>
    <mergeCell ref="A23:C23"/>
    <mergeCell ref="D23:E23"/>
    <mergeCell ref="G23:H23"/>
    <mergeCell ref="J23:K23"/>
    <mergeCell ref="A29:C29"/>
    <mergeCell ref="J29:K29"/>
    <mergeCell ref="D29:E29"/>
    <mergeCell ref="G29:H29"/>
    <mergeCell ref="A35:C35"/>
    <mergeCell ref="D35:E35"/>
    <mergeCell ref="G35:H35"/>
    <mergeCell ref="J35:K35"/>
    <mergeCell ref="A41:C41"/>
    <mergeCell ref="J41:K41"/>
    <mergeCell ref="D41:E41"/>
    <mergeCell ref="G41:H41"/>
    <mergeCell ref="A47:C47"/>
    <mergeCell ref="D47:E47"/>
    <mergeCell ref="G47:H47"/>
    <mergeCell ref="J47:K47"/>
    <mergeCell ref="A51:C51"/>
    <mergeCell ref="J51:K51"/>
    <mergeCell ref="D51:E51"/>
    <mergeCell ref="G51:H51"/>
    <mergeCell ref="A55:C55"/>
    <mergeCell ref="D55:E55"/>
    <mergeCell ref="G55:H55"/>
    <mergeCell ref="J55:K55"/>
    <mergeCell ref="A61:C61"/>
    <mergeCell ref="J61:K61"/>
    <mergeCell ref="D61:E61"/>
    <mergeCell ref="G61:H61"/>
    <mergeCell ref="A67:C67"/>
    <mergeCell ref="D67:E67"/>
    <mergeCell ref="G67:H67"/>
    <mergeCell ref="J67:K67"/>
    <mergeCell ref="A73:C73"/>
    <mergeCell ref="J73:K73"/>
    <mergeCell ref="D133:E133"/>
    <mergeCell ref="G133:H133"/>
    <mergeCell ref="D121:E121"/>
    <mergeCell ref="G121:H121"/>
    <mergeCell ref="A127:C127"/>
    <mergeCell ref="D127:E127"/>
    <mergeCell ref="G127:H127"/>
    <mergeCell ref="J127:K127"/>
    <mergeCell ref="A133:C133"/>
    <mergeCell ref="J133:K133"/>
  </mergeCells>
  <drawing r:id="rId1"/>
</worksheet>
</file>